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1555" windowHeight="9180" firstSheet="7" activeTab="8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25725"/>
</workbook>
</file>

<file path=xl/calcChain.xml><?xml version="1.0" encoding="utf-8"?>
<calcChain xmlns="http://schemas.openxmlformats.org/spreadsheetml/2006/main">
  <c r="D24" i="3"/>
  <c r="H53" i="9"/>
  <c r="H27"/>
  <c r="D20" i="5"/>
  <c r="C20"/>
  <c r="D11"/>
  <c r="C11"/>
  <c r="C5"/>
  <c r="D6" i="4"/>
  <c r="C20" i="3"/>
  <c r="C11"/>
  <c r="C21" i="2"/>
  <c r="C12"/>
  <c r="C6"/>
  <c r="C25" s="1"/>
  <c r="H49" i="9"/>
  <c r="H39"/>
  <c r="H6"/>
  <c r="E29" i="6"/>
  <c r="E14"/>
  <c r="F29"/>
  <c r="G14"/>
  <c r="G32" s="1"/>
  <c r="F5"/>
  <c r="F32" s="1"/>
  <c r="E5"/>
  <c r="D24" i="5"/>
  <c r="E24"/>
  <c r="C24"/>
  <c r="E24" i="3"/>
  <c r="D20"/>
  <c r="D11"/>
  <c r="C5"/>
  <c r="C24" s="1"/>
  <c r="E21" i="2"/>
  <c r="E12"/>
  <c r="E6"/>
  <c r="E25" s="1"/>
  <c r="E32" i="6" l="1"/>
</calcChain>
</file>

<file path=xl/sharedStrings.xml><?xml version="1.0" encoding="utf-8"?>
<sst xmlns="http://schemas.openxmlformats.org/spreadsheetml/2006/main" count="550" uniqueCount="279">
  <si>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</si>
  <si>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</si>
  <si>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</si>
  <si>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</si>
  <si>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</si>
  <si>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</si>
  <si>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</si>
  <si>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</si>
  <si>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</si>
  <si>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　　教育收费收入</t>
  </si>
  <si>
    <t>　　其他财政专户收入</t>
  </si>
  <si>
    <t>　批准留用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</si>
  <si>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</si>
  <si>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</si>
  <si>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</si>
  <si>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</si>
  <si>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</si>
  <si>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医疗卫生与计划生育支出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</si>
  <si>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</si>
  <si>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</si>
  <si>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</si>
  <si>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</si>
  <si>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</si>
  <si>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</si>
  <si>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</si>
  <si>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</si>
  <si>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</si>
  <si>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</si>
  <si>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</si>
  <si>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</si>
  <si>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</si>
  <si>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</si>
  <si>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</si>
  <si>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</si>
  <si>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</si>
  <si>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</si>
  <si>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</si>
  <si>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</si>
  <si>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</si>
  <si>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</si>
  <si>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</si>
  <si>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</si>
  <si>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</si>
  <si>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</si>
  <si>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</si>
  <si>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</si>
  <si>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</si>
  <si>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</si>
  <si>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</si>
  <si>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</si>
  <si>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</si>
  <si>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</si>
  <si>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</si>
  <si>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</si>
  <si>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</si>
  <si>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</si>
  <si>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</si>
  <si>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</si>
  <si>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</si>
  <si>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</si>
  <si>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</si>
  <si>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</si>
  <si>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</si>
  <si>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</si>
  <si>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</si>
  <si>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</si>
  <si>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</si>
  <si>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</si>
  <si>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</si>
  <si>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</si>
  <si>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工资福利支出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</si>
  <si>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</si>
  <si>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</si>
  <si>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</si>
  <si>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</si>
  <si>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</si>
  <si>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</si>
  <si>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</si>
  <si>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</si>
  <si>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</si>
  <si>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</si>
  <si>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</si>
  <si>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</si>
  <si>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</si>
  <si>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</si>
  <si>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</si>
  <si>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</si>
  <si>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</si>
  <si>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</si>
  <si>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</si>
  <si>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</si>
  <si>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</si>
  <si>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</si>
  <si>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</si>
  <si>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</si>
  <si>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</si>
  <si>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</si>
  <si>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</si>
  <si>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</si>
  <si>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</si>
  <si>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</si>
  <si>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</si>
  <si>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</si>
  <si>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</si>
  <si>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</si>
  <si>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</si>
  <si>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</si>
  <si>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</si>
  <si>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</si>
  <si>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</si>
  <si>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</si>
  <si>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住房保障支出</t>
    <phoneticPr fontId="35" type="noConversion"/>
  </si>
  <si>
    <t>一般公共服务</t>
  </si>
  <si>
    <t>　政府办公厅（室）及相关机构事务</t>
  </si>
  <si>
    <t xml:space="preserve">  发展与改革事务</t>
  </si>
  <si>
    <t xml:space="preserve">    其他发展与改革事务支出</t>
  </si>
  <si>
    <t>社会保障和就业</t>
  </si>
  <si>
    <t xml:space="preserve">  机关事业单位基本养老保险缴费支出</t>
  </si>
  <si>
    <t>医疗卫生</t>
  </si>
  <si>
    <t xml:space="preserve">    事业单位医疗</t>
  </si>
  <si>
    <t>住房保障支出</t>
  </si>
  <si>
    <t>　住房改革支出</t>
  </si>
  <si>
    <t xml:space="preserve">    住房公积金</t>
  </si>
  <si>
    <t xml:space="preserve">     事业运行</t>
    <phoneticPr fontId="35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</si>
  <si>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行政事业单位离退休</t>
    </r>
    <phoneticPr fontId="35" type="noConversion"/>
  </si>
  <si>
    <t xml:space="preserve">  归口管理的行政单位离退休</t>
    <phoneticPr fontId="35" type="noConversion"/>
  </si>
  <si>
    <t xml:space="preserve">  机关事业单位职业年金缴费支出</t>
    <phoneticPr fontId="35" type="noConversion"/>
  </si>
  <si>
    <t xml:space="preserve">    购房补贴</t>
    <phoneticPr fontId="35" type="noConversion"/>
  </si>
  <si>
    <t xml:space="preserve">  事业单位离退休</t>
    <phoneticPr fontId="1" type="noConversion"/>
  </si>
  <si>
    <t>　行政事业单位医疗</t>
    <phoneticPr fontId="1" type="noConversion"/>
  </si>
  <si>
    <t xml:space="preserve">    提租补贴</t>
    <phoneticPr fontId="1" type="noConversion"/>
  </si>
  <si>
    <t>（一）一般公共服务支出</t>
    <phoneticPr fontId="1" type="noConversion"/>
  </si>
  <si>
    <t>（二）社会保障和就业支出</t>
    <phoneticPr fontId="1" type="noConversion"/>
  </si>
  <si>
    <t>（三）医疗卫生与计划生育支出</t>
    <phoneticPr fontId="1" type="noConversion"/>
  </si>
  <si>
    <t>（四）住房保障支出</t>
    <phoneticPr fontId="35" type="noConversion"/>
  </si>
  <si>
    <t xml:space="preserve">  工资福利支出</t>
    <phoneticPr fontId="35" type="noConversion"/>
  </si>
  <si>
    <t>30101</t>
  </si>
  <si>
    <t>30102</t>
  </si>
  <si>
    <t>30108</t>
  </si>
  <si>
    <t xml:space="preserve">  机关事业单位基本养老保险缴费</t>
    <phoneticPr fontId="35" type="noConversion"/>
  </si>
  <si>
    <t>30109</t>
  </si>
  <si>
    <t xml:space="preserve">  职业年金缴费</t>
    <phoneticPr fontId="35" type="noConversion"/>
  </si>
  <si>
    <t>30112</t>
  </si>
  <si>
    <t xml:space="preserve">  其他社会保障缴费</t>
    <phoneticPr fontId="35" type="noConversion"/>
  </si>
  <si>
    <t>30113</t>
  </si>
  <si>
    <t xml:space="preserve">  住房公积金</t>
    <phoneticPr fontId="35" type="noConversion"/>
  </si>
  <si>
    <t>30199</t>
  </si>
  <si>
    <t xml:space="preserve">  其他工资福利支出</t>
    <phoneticPr fontId="35" type="noConversion"/>
  </si>
  <si>
    <t>302</t>
    <phoneticPr fontId="35" type="noConversion"/>
  </si>
  <si>
    <t>商品和服务支出</t>
    <phoneticPr fontId="35" type="noConversion"/>
  </si>
  <si>
    <t xml:space="preserve">  商品和服务支出</t>
    <phoneticPr fontId="35" type="noConversion"/>
  </si>
  <si>
    <t>30201</t>
  </si>
  <si>
    <t xml:space="preserve">  办公费</t>
    <phoneticPr fontId="35" type="noConversion"/>
  </si>
  <si>
    <t>30205</t>
  </si>
  <si>
    <t xml:space="preserve">  水费</t>
    <phoneticPr fontId="35" type="noConversion"/>
  </si>
  <si>
    <t>30206</t>
  </si>
  <si>
    <t xml:space="preserve">  电费</t>
    <phoneticPr fontId="35" type="noConversion"/>
  </si>
  <si>
    <t>30207</t>
  </si>
  <si>
    <t xml:space="preserve">  邮电费</t>
    <phoneticPr fontId="35" type="noConversion"/>
  </si>
  <si>
    <t>30211</t>
  </si>
  <si>
    <t xml:space="preserve">  差旅费</t>
    <phoneticPr fontId="35" type="noConversion"/>
  </si>
  <si>
    <t>30213</t>
  </si>
  <si>
    <t xml:space="preserve">  维修（护）费</t>
    <phoneticPr fontId="35" type="noConversion"/>
  </si>
  <si>
    <t>30215</t>
  </si>
  <si>
    <t xml:space="preserve">  会议费</t>
    <phoneticPr fontId="35" type="noConversion"/>
  </si>
  <si>
    <t>30216</t>
  </si>
  <si>
    <t xml:space="preserve">  培训费</t>
    <phoneticPr fontId="35" type="noConversion"/>
  </si>
  <si>
    <t>30217</t>
  </si>
  <si>
    <t xml:space="preserve">  公务接待费</t>
    <phoneticPr fontId="35" type="noConversion"/>
  </si>
  <si>
    <t>30228</t>
  </si>
  <si>
    <t xml:space="preserve">  工会经费</t>
    <phoneticPr fontId="35" type="noConversion"/>
  </si>
  <si>
    <t>30229</t>
  </si>
  <si>
    <t xml:space="preserve">  福利费</t>
    <phoneticPr fontId="35" type="noConversion"/>
  </si>
  <si>
    <t>30239</t>
  </si>
  <si>
    <t xml:space="preserve">  其他交通费用</t>
    <phoneticPr fontId="35" type="noConversion"/>
  </si>
  <si>
    <t>30299</t>
  </si>
  <si>
    <t xml:space="preserve">  其他商品和服务支出</t>
    <phoneticPr fontId="35" type="noConversion"/>
  </si>
  <si>
    <t>303</t>
    <phoneticPr fontId="35" type="noConversion"/>
  </si>
  <si>
    <t>对个人和家庭补助支出</t>
    <phoneticPr fontId="35" type="noConversion"/>
  </si>
  <si>
    <t>30399</t>
  </si>
  <si>
    <t xml:space="preserve">  其他对个人和家庭的补助</t>
    <phoneticPr fontId="35" type="noConversion"/>
  </si>
  <si>
    <t>30302</t>
    <phoneticPr fontId="1" type="noConversion"/>
  </si>
  <si>
    <t xml:space="preserve">  退休费</t>
    <phoneticPr fontId="1" type="noConversion"/>
  </si>
  <si>
    <t xml:space="preserve">  对个人和家庭的补助</t>
    <phoneticPr fontId="35" type="noConversion"/>
  </si>
  <si>
    <t/>
  </si>
  <si>
    <t>预算内</t>
  </si>
  <si>
    <t xml:space="preserve">  政府办公厅（室）及相关机构事务</t>
  </si>
  <si>
    <t>2010350</t>
  </si>
  <si>
    <t xml:space="preserve">    事业运行</t>
  </si>
  <si>
    <t>商品和服务支出</t>
  </si>
  <si>
    <t>其他对个人和家庭的补助</t>
  </si>
  <si>
    <t>30103</t>
  </si>
  <si>
    <t>奖金</t>
  </si>
  <si>
    <t>其他工资福利支出</t>
  </si>
  <si>
    <t>其他社会保障缴费</t>
  </si>
  <si>
    <t>其他交通费用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</si>
  <si>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</si>
  <si>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</si>
  <si>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</si>
  <si>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</si>
  <si>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</si>
  <si>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</si>
  <si>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</si>
  <si>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</si>
  <si>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</si>
  <si>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</si>
  <si>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</si>
  <si>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其他商品和服务支出</t>
  </si>
  <si>
    <t>人员支出（在职统发）_基本工资</t>
  </si>
  <si>
    <t>人员支出（在职统发）_津贴补贴</t>
  </si>
  <si>
    <t>人员支出（在职统发）_奖金</t>
  </si>
  <si>
    <t>人员支出（在职统发）_其他工资福利支出</t>
  </si>
  <si>
    <t>人员支出（在职非统发）_其他社会保障缴费</t>
  </si>
  <si>
    <t>对个人和家庭补助支出（在职统发）_津贴补贴</t>
  </si>
  <si>
    <t>对个人和家庭补助支出（在职统发）_其他交通费用</t>
  </si>
  <si>
    <t>对个人和家庭补助支出（在职统发）_其他对个人和家庭的补助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</si>
  <si>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</si>
  <si>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</si>
  <si>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</si>
  <si>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</si>
  <si>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</si>
  <si>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</si>
  <si>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</si>
  <si>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日常公用支出（在职人员）_培训费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</si>
  <si>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</si>
  <si>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</si>
  <si>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</si>
  <si>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日常公用支出（在职人员）_其他商品和服务支出</t>
  </si>
  <si>
    <t>2010499</t>
  </si>
  <si>
    <t>2019北京文化创意大赛</t>
  </si>
  <si>
    <t>西城区惠民文化消费季系列活动经费</t>
  </si>
  <si>
    <t>预留机动费</t>
  </si>
  <si>
    <t xml:space="preserve">  行政事业单位离退休</t>
  </si>
  <si>
    <t>2080505</t>
  </si>
  <si>
    <t xml:space="preserve">    机关事业单位基本养老保险缴费支出</t>
  </si>
  <si>
    <t>机关事业单位基本养老保险缴费</t>
  </si>
  <si>
    <t>人员支出（在职非统发）_机关事业单位基本养老保险缴费</t>
  </si>
  <si>
    <t>2080506</t>
  </si>
  <si>
    <t xml:space="preserve">    机关事业单位职业年金缴费支出</t>
  </si>
  <si>
    <t>职业年金缴费</t>
  </si>
  <si>
    <t>人员支出（在职非统发）_职业年金缴费</t>
  </si>
  <si>
    <t>2080501</t>
  </si>
  <si>
    <t xml:space="preserve">    归口管理的行政单位离退休</t>
  </si>
  <si>
    <t>离退休费</t>
  </si>
  <si>
    <t>30302</t>
  </si>
  <si>
    <t>退休费</t>
  </si>
  <si>
    <t>对个人和家庭补助支出（离退休非统发）_退休费</t>
  </si>
  <si>
    <t>2080502</t>
  </si>
  <si>
    <t xml:space="preserve">    事业单位离退休</t>
  </si>
  <si>
    <t>对个人和家庭补助支出（离退休非统发）_其他对个人和家庭的补助</t>
  </si>
  <si>
    <t>日常公用支出（离退休人员）_其他商品和服务支出</t>
  </si>
  <si>
    <t xml:space="preserve">  行政事业单位医疗</t>
  </si>
  <si>
    <t>2101102</t>
  </si>
  <si>
    <t xml:space="preserve">  住房改革支出</t>
  </si>
  <si>
    <t>2210202</t>
  </si>
  <si>
    <t xml:space="preserve">    提租补贴</t>
  </si>
  <si>
    <t>对个人和家庭补助支出（离退休非统发）_津贴补贴</t>
  </si>
  <si>
    <t>2210203</t>
  </si>
  <si>
    <t xml:space="preserve">    购房补贴</t>
  </si>
  <si>
    <t>对个人和家庭补助支出（在职非统发）_津贴补贴</t>
  </si>
  <si>
    <t>2210201</t>
  </si>
  <si>
    <t>住房公积金</t>
  </si>
  <si>
    <t>对个人和家庭补助支出（在职非统发）_住房公积金</t>
  </si>
  <si>
    <t xml:space="preserve">  基本工资</t>
    <phoneticPr fontId="35" type="noConversion"/>
  </si>
  <si>
    <t xml:space="preserve">  工资福利支出</t>
    <phoneticPr fontId="35" type="noConversion"/>
  </si>
  <si>
    <t xml:space="preserve">  津贴补贴</t>
    <phoneticPr fontId="35" type="noConversion"/>
  </si>
  <si>
    <t>30103</t>
    <phoneticPr fontId="35" type="noConversion"/>
  </si>
  <si>
    <t xml:space="preserve">  奖金</t>
    <phoneticPr fontId="35" type="noConversion"/>
  </si>
  <si>
    <t>2020年预算数</t>
    <phoneticPr fontId="1" type="noConversion"/>
  </si>
  <si>
    <t>无。</t>
    <phoneticPr fontId="1" type="noConversion"/>
  </si>
  <si>
    <t>第十五届北京国际文化创意产业博览会</t>
    <phoneticPr fontId="1" type="noConversion"/>
  </si>
  <si>
    <t>2020年北京国际设计周</t>
    <phoneticPr fontId="1" type="noConversion"/>
  </si>
  <si>
    <t>信息化运维费</t>
  </si>
  <si>
    <t>项目绩效自评</t>
  </si>
  <si>
    <t>文创服务培训经费</t>
  </si>
  <si>
    <t>园区管理与服务支撑体系建设研究</t>
  </si>
  <si>
    <t>菜西片区产业提升研究尾款</t>
  </si>
  <si>
    <t>西城区文创园区等空间认定尾款</t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</si>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</sst>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indexed="72"/>
      <name val="SimSun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9"/>
      <name val="SimSun"/>
      <charset val="134"/>
    </font>
    <font>
      <sz val="11"/>
      <color rgb="FFFF0000"/>
      <name val="宋体"/>
      <family val="2"/>
      <charset val="134"/>
      <scheme val="minor"/>
    </font>
    <font>
      <sz val="9"/>
      <color rgb="FFFF0000"/>
      <name val="SimSun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.5"/>
      <name val="Times New Roman"/>
      <family val="1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ont="0" applyFill="0" applyBorder="0" applyAlignment="0" applyProtection="0"/>
  </cellStyleXfs>
  <cellXfs count="14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4" fillId="0" borderId="5" xfId="0" applyNumberFormat="1" applyFont="1" applyFill="1" applyBorder="1" applyAlignment="1">
      <alignment horizontal="left" vertical="center" wrapText="1"/>
    </xf>
    <xf numFmtId="4" fontId="34" fillId="0" borderId="5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34" fillId="0" borderId="2" xfId="0" applyNumberFormat="1" applyFont="1" applyFill="1" applyBorder="1" applyAlignment="1">
      <alignment horizontal="right" vertical="center" wrapText="1"/>
    </xf>
    <xf numFmtId="0" fontId="37" fillId="0" borderId="2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176" fontId="37" fillId="0" borderId="2" xfId="0" applyNumberFormat="1" applyFont="1" applyBorder="1" applyAlignment="1">
      <alignment horizontal="right" vertical="center" wrapText="1"/>
    </xf>
    <xf numFmtId="0" fontId="37" fillId="0" borderId="2" xfId="0" applyFont="1" applyBorder="1" applyAlignment="1">
      <alignment horizontal="center" vertical="center" wrapText="1"/>
    </xf>
    <xf numFmtId="49" fontId="37" fillId="0" borderId="2" xfId="1" applyNumberFormat="1" applyFont="1" applyFill="1" applyBorder="1" applyAlignment="1">
      <alignment horizontal="left" vertical="center" wrapText="1"/>
    </xf>
    <xf numFmtId="4" fontId="37" fillId="0" borderId="2" xfId="1" applyNumberFormat="1" applyFont="1" applyFill="1" applyBorder="1" applyAlignment="1">
      <alignment horizontal="right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49" fontId="39" fillId="0" borderId="6" xfId="0" applyNumberFormat="1" applyFont="1" applyFill="1" applyBorder="1" applyAlignment="1">
      <alignment horizontal="left" vertical="center" wrapText="1"/>
    </xf>
    <xf numFmtId="1" fontId="39" fillId="0" borderId="7" xfId="0" applyNumberFormat="1" applyFont="1" applyFill="1" applyBorder="1" applyAlignment="1">
      <alignment horizontal="left" vertical="center" wrapText="1"/>
    </xf>
    <xf numFmtId="0" fontId="39" fillId="0" borderId="7" xfId="0" applyNumberFormat="1" applyFont="1" applyFill="1" applyBorder="1" applyAlignment="1">
      <alignment horizontal="left" vertical="center" wrapText="1"/>
    </xf>
    <xf numFmtId="49" fontId="39" fillId="0" borderId="2" xfId="0" applyNumberFormat="1" applyFont="1" applyFill="1" applyBorder="1" applyAlignment="1">
      <alignment horizontal="left" vertical="center" wrapText="1"/>
    </xf>
    <xf numFmtId="4" fontId="39" fillId="0" borderId="2" xfId="0" applyNumberFormat="1" applyFont="1" applyFill="1" applyBorder="1" applyAlignment="1">
      <alignment horizontal="right" vertical="center" wrapText="1"/>
    </xf>
    <xf numFmtId="49" fontId="39" fillId="0" borderId="6" xfId="1" applyNumberFormat="1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" fontId="39" fillId="0" borderId="8" xfId="0" applyNumberFormat="1" applyFont="1" applyFill="1" applyBorder="1" applyAlignment="1">
      <alignment horizontal="right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9" xfId="0" applyNumberFormat="1" applyFont="1" applyFill="1" applyBorder="1" applyAlignment="1">
      <alignment horizontal="left" vertical="center" wrapText="1"/>
    </xf>
    <xf numFmtId="49" fontId="39" fillId="0" borderId="8" xfId="0" applyNumberFormat="1" applyFont="1" applyFill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0" fontId="41" fillId="0" borderId="7" xfId="0" applyNumberFormat="1" applyFont="1" applyFill="1" applyBorder="1" applyAlignment="1">
      <alignment horizontal="left" vertical="center" wrapText="1"/>
    </xf>
    <xf numFmtId="49" fontId="41" fillId="0" borderId="2" xfId="0" applyNumberFormat="1" applyFont="1" applyFill="1" applyBorder="1" applyAlignment="1">
      <alignment horizontal="left" vertical="center" wrapText="1"/>
    </xf>
    <xf numFmtId="0" fontId="40" fillId="0" borderId="0" xfId="0" applyFont="1">
      <alignment vertical="center"/>
    </xf>
    <xf numFmtId="0" fontId="32" fillId="0" borderId="2" xfId="0" applyFont="1" applyBorder="1" applyAlignment="1">
      <alignment horizontal="center" vertical="center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center" vertical="center" wrapText="1"/>
    </xf>
    <xf numFmtId="49" fontId="39" fillId="0" borderId="11" xfId="1" applyNumberFormat="1" applyFont="1" applyFill="1" applyBorder="1" applyAlignment="1">
      <alignment horizontal="left" vertical="center" wrapText="1"/>
    </xf>
    <xf numFmtId="1" fontId="39" fillId="0" borderId="7" xfId="1" applyNumberFormat="1" applyFont="1" applyFill="1" applyBorder="1" applyAlignment="1">
      <alignment horizontal="left" vertical="center" wrapText="1"/>
    </xf>
    <xf numFmtId="0" fontId="39" fillId="0" borderId="7" xfId="1" applyNumberFormat="1" applyFont="1" applyFill="1" applyBorder="1" applyAlignment="1">
      <alignment horizontal="left" vertical="center" wrapText="1"/>
    </xf>
    <xf numFmtId="49" fontId="39" fillId="0" borderId="10" xfId="1" applyNumberFormat="1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E12" sqref="E12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49" t="s">
        <v>88</v>
      </c>
    </row>
    <row r="2" spans="1:4" ht="28.15" customHeight="1">
      <c r="A2" s="126" t="s">
        <v>26</v>
      </c>
      <c r="B2" s="126"/>
      <c r="C2" s="126"/>
      <c r="D2" s="126"/>
    </row>
    <row r="3" spans="1:4" ht="12.95" customHeight="1">
      <c r="A3" s="127" t="s">
        <v>0</v>
      </c>
      <c r="B3" s="127"/>
      <c r="C3" s="127"/>
      <c r="D3" s="127"/>
    </row>
    <row r="4" spans="1:4" ht="20.25" customHeight="1">
      <c r="A4" s="42" t="s">
        <v>1</v>
      </c>
      <c r="B4" s="42" t="s">
        <v>2</v>
      </c>
      <c r="C4" s="42" t="s">
        <v>3</v>
      </c>
      <c r="D4" s="42" t="s">
        <v>4</v>
      </c>
    </row>
    <row r="5" spans="1:4" ht="20.25" customHeight="1">
      <c r="A5" s="43" t="s">
        <v>5</v>
      </c>
      <c r="B5" s="44">
        <v>10408704.74</v>
      </c>
      <c r="C5" s="43" t="s">
        <v>6</v>
      </c>
      <c r="D5" s="44">
        <v>8254985.8700000001</v>
      </c>
    </row>
    <row r="6" spans="1:4" ht="20.25" customHeight="1">
      <c r="A6" s="43" t="s">
        <v>7</v>
      </c>
      <c r="B6" s="44"/>
      <c r="C6" s="43" t="s">
        <v>14</v>
      </c>
      <c r="D6" s="44">
        <v>765987.12</v>
      </c>
    </row>
    <row r="7" spans="1:4" ht="20.25" customHeight="1">
      <c r="A7" s="43" t="s">
        <v>8</v>
      </c>
      <c r="B7" s="44"/>
      <c r="C7" s="43" t="s">
        <v>17</v>
      </c>
      <c r="D7" s="44">
        <v>404672.19</v>
      </c>
    </row>
    <row r="8" spans="1:4" ht="20.25" customHeight="1">
      <c r="A8" s="43" t="s">
        <v>9</v>
      </c>
      <c r="B8" s="44"/>
      <c r="C8" s="43" t="s">
        <v>111</v>
      </c>
      <c r="D8" s="44">
        <v>983059.56</v>
      </c>
    </row>
    <row r="9" spans="1:4">
      <c r="A9" s="43" t="s">
        <v>10</v>
      </c>
      <c r="B9" s="44"/>
      <c r="C9" s="58"/>
      <c r="D9" s="59"/>
    </row>
    <row r="10" spans="1:4" ht="20.25" customHeight="1">
      <c r="A10" s="43" t="s">
        <v>11</v>
      </c>
      <c r="B10" s="44"/>
      <c r="C10" s="43"/>
      <c r="D10" s="44"/>
    </row>
    <row r="11" spans="1:4" ht="20.25" customHeight="1">
      <c r="A11" s="43" t="s">
        <v>12</v>
      </c>
      <c r="B11" s="44"/>
      <c r="C11" s="43"/>
      <c r="D11" s="59"/>
    </row>
    <row r="12" spans="1:4" ht="24" customHeight="1">
      <c r="A12" s="43" t="s">
        <v>13</v>
      </c>
      <c r="B12" s="44"/>
      <c r="C12" s="43"/>
      <c r="D12" s="59"/>
    </row>
    <row r="13" spans="1:4" ht="20.25" customHeight="1">
      <c r="A13" s="43" t="s">
        <v>15</v>
      </c>
      <c r="B13" s="44"/>
      <c r="C13" s="43"/>
      <c r="D13" s="59"/>
    </row>
    <row r="14" spans="1:4" ht="20.25" customHeight="1">
      <c r="A14" s="43" t="s">
        <v>16</v>
      </c>
      <c r="B14" s="44"/>
      <c r="C14" s="43"/>
      <c r="D14" s="44"/>
    </row>
    <row r="15" spans="1:4" ht="20.25" customHeight="1">
      <c r="A15" s="43" t="s">
        <v>18</v>
      </c>
      <c r="B15" s="44"/>
      <c r="C15" s="43"/>
      <c r="D15" s="44"/>
    </row>
    <row r="16" spans="1:4" ht="20.25" customHeight="1">
      <c r="A16" s="43"/>
      <c r="B16" s="44"/>
      <c r="C16" s="43"/>
      <c r="D16" s="44"/>
    </row>
    <row r="17" spans="1:4" ht="20.25" customHeight="1">
      <c r="A17" s="43"/>
      <c r="B17" s="44"/>
      <c r="C17" s="43"/>
      <c r="D17" s="44"/>
    </row>
    <row r="18" spans="1:4" ht="20.25" customHeight="1">
      <c r="A18" s="43"/>
      <c r="B18" s="44"/>
      <c r="C18" s="43"/>
      <c r="D18" s="44"/>
    </row>
    <row r="19" spans="1:4" ht="20.25" customHeight="1">
      <c r="A19" s="43"/>
      <c r="B19" s="44"/>
      <c r="C19" s="43"/>
      <c r="D19" s="44"/>
    </row>
    <row r="20" spans="1:4" ht="20.25" customHeight="1">
      <c r="A20" s="45" t="s">
        <v>19</v>
      </c>
      <c r="B20" s="44">
        <v>10408704.74</v>
      </c>
      <c r="C20" s="46" t="s">
        <v>20</v>
      </c>
      <c r="D20" s="44">
        <v>10408704.74</v>
      </c>
    </row>
    <row r="21" spans="1:4" ht="20.25" customHeight="1">
      <c r="A21" s="43" t="s">
        <v>21</v>
      </c>
      <c r="B21" s="44"/>
      <c r="C21" s="47"/>
      <c r="D21" s="48"/>
    </row>
    <row r="22" spans="1:4" ht="20.25" customHeight="1">
      <c r="A22" s="43" t="s">
        <v>22</v>
      </c>
      <c r="B22" s="44"/>
      <c r="C22" s="47" t="s">
        <v>23</v>
      </c>
      <c r="D22" s="48"/>
    </row>
    <row r="23" spans="1:4" ht="20.25" customHeight="1">
      <c r="A23" s="45" t="s">
        <v>24</v>
      </c>
      <c r="B23" s="44">
        <v>10408704.74</v>
      </c>
      <c r="C23" s="45" t="s">
        <v>25</v>
      </c>
      <c r="D23" s="44">
        <v>10408704.74</v>
      </c>
    </row>
  </sheetData>
  <mergeCells count="2">
    <mergeCell ref="A2:D2"/>
    <mergeCell ref="A3:D3"/>
  </mergeCells>
  <phoneticPr fontId="35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11" sqref="G11"/>
    </sheetView>
  </sheetViews>
  <sheetFormatPr defaultRowHeight="13.5"/>
  <cols>
    <col min="8" max="8" width="12" customWidth="1"/>
  </cols>
  <sheetData>
    <row r="1" spans="1:8" ht="19.5" customHeight="1">
      <c r="A1" s="50" t="s">
        <v>106</v>
      </c>
    </row>
    <row r="2" spans="1:8" ht="20.25">
      <c r="A2" s="135" t="s">
        <v>105</v>
      </c>
      <c r="B2" s="135"/>
      <c r="C2" s="135"/>
      <c r="D2" s="135"/>
      <c r="E2" s="135"/>
      <c r="F2" s="135"/>
      <c r="G2" s="135"/>
      <c r="H2" s="135"/>
    </row>
    <row r="3" spans="1:8">
      <c r="A3" s="53"/>
      <c r="B3" s="53"/>
      <c r="D3" s="54"/>
      <c r="E3" s="54"/>
      <c r="F3" s="54"/>
      <c r="G3" s="54" t="s">
        <v>0</v>
      </c>
      <c r="H3" s="54"/>
    </row>
    <row r="4" spans="1:8" ht="24">
      <c r="A4" s="9" t="s">
        <v>100</v>
      </c>
      <c r="B4" s="9" t="s">
        <v>101</v>
      </c>
      <c r="C4" s="9" t="s">
        <v>102</v>
      </c>
      <c r="D4" s="9" t="s">
        <v>67</v>
      </c>
      <c r="E4" s="9" t="s">
        <v>108</v>
      </c>
      <c r="F4" s="9" t="s">
        <v>69</v>
      </c>
      <c r="G4" s="9" t="s">
        <v>103</v>
      </c>
      <c r="H4" s="9" t="s">
        <v>104</v>
      </c>
    </row>
    <row r="5" spans="1:8">
      <c r="A5" s="90" t="s">
        <v>269</v>
      </c>
      <c r="B5" s="51"/>
      <c r="C5" s="51"/>
      <c r="D5" s="51"/>
      <c r="E5" s="52"/>
      <c r="F5" s="51"/>
      <c r="G5" s="51"/>
      <c r="H5" s="51"/>
    </row>
    <row r="6" spans="1:8">
      <c r="A6" s="51"/>
      <c r="B6" s="51"/>
      <c r="C6" s="51"/>
      <c r="D6" s="51"/>
      <c r="E6" s="52"/>
      <c r="F6" s="51"/>
      <c r="G6" s="51"/>
      <c r="H6" s="51"/>
    </row>
    <row r="7" spans="1:8">
      <c r="A7" s="51"/>
      <c r="B7" s="51"/>
      <c r="C7" s="51"/>
      <c r="D7" s="51"/>
      <c r="E7" s="52"/>
      <c r="F7" s="51"/>
      <c r="G7" s="51"/>
      <c r="H7" s="51"/>
    </row>
    <row r="8" spans="1:8">
      <c r="A8" s="51"/>
      <c r="B8" s="51"/>
      <c r="C8" s="51"/>
      <c r="D8" s="51"/>
      <c r="E8" s="52"/>
      <c r="F8" s="51"/>
      <c r="G8" s="51"/>
      <c r="H8" s="51"/>
    </row>
    <row r="9" spans="1:8">
      <c r="A9" s="51"/>
      <c r="B9" s="51"/>
      <c r="C9" s="51"/>
      <c r="D9" s="51"/>
      <c r="E9" s="52"/>
      <c r="F9" s="51"/>
      <c r="G9" s="51"/>
      <c r="H9" s="51"/>
    </row>
    <row r="10" spans="1:8">
      <c r="A10" s="51"/>
      <c r="B10" s="51"/>
      <c r="C10" s="51"/>
      <c r="D10" s="51"/>
      <c r="E10" s="52"/>
      <c r="F10" s="51"/>
      <c r="G10" s="51"/>
      <c r="H10" s="51"/>
    </row>
    <row r="11" spans="1:8">
      <c r="A11" s="51"/>
      <c r="B11" s="51"/>
      <c r="C11" s="51"/>
      <c r="D11" s="51"/>
      <c r="E11" s="52"/>
      <c r="F11" s="51"/>
      <c r="G11" s="51"/>
      <c r="H11" s="51"/>
    </row>
    <row r="12" spans="1:8">
      <c r="A12" s="51"/>
      <c r="B12" s="51"/>
      <c r="C12" s="51"/>
      <c r="D12" s="51"/>
      <c r="E12" s="52"/>
      <c r="F12" s="51"/>
      <c r="G12" s="51"/>
      <c r="H12" s="51"/>
    </row>
    <row r="13" spans="1:8">
      <c r="A13" s="51"/>
      <c r="B13" s="51"/>
      <c r="C13" s="51"/>
      <c r="D13" s="51"/>
      <c r="E13" s="52"/>
      <c r="F13" s="51"/>
      <c r="G13" s="51"/>
      <c r="H13" s="51"/>
    </row>
    <row r="14" spans="1:8">
      <c r="A14" s="51"/>
      <c r="B14" s="51"/>
      <c r="C14" s="51"/>
      <c r="D14" s="51"/>
      <c r="E14" s="52"/>
      <c r="F14" s="51"/>
      <c r="G14" s="51"/>
      <c r="H14" s="51"/>
    </row>
    <row r="15" spans="1:8">
      <c r="A15" s="51"/>
      <c r="B15" s="51"/>
      <c r="C15" s="51"/>
      <c r="D15" s="51"/>
      <c r="E15" s="52"/>
      <c r="F15" s="51"/>
      <c r="G15" s="51"/>
      <c r="H15" s="51"/>
    </row>
    <row r="16" spans="1:8">
      <c r="A16" s="51"/>
      <c r="B16" s="51"/>
      <c r="C16" s="51"/>
      <c r="D16" s="51"/>
      <c r="E16" s="52"/>
      <c r="F16" s="51"/>
      <c r="G16" s="51"/>
      <c r="H16" s="51"/>
    </row>
    <row r="17" spans="1:8">
      <c r="A17" s="51"/>
      <c r="B17" s="51"/>
      <c r="C17" s="51"/>
      <c r="D17" s="51"/>
      <c r="E17" s="52"/>
      <c r="F17" s="51"/>
      <c r="G17" s="51"/>
      <c r="H17" s="51"/>
    </row>
    <row r="18" spans="1:8">
      <c r="A18" s="51"/>
      <c r="B18" s="51"/>
      <c r="C18" s="51"/>
      <c r="D18" s="51"/>
      <c r="E18" s="52"/>
      <c r="F18" s="51"/>
      <c r="G18" s="51"/>
      <c r="H18" s="51"/>
    </row>
    <row r="19" spans="1:8">
      <c r="A19" s="51"/>
      <c r="B19" s="51"/>
      <c r="C19" s="51"/>
      <c r="D19" s="51"/>
      <c r="E19" s="52"/>
      <c r="F19" s="51"/>
      <c r="G19" s="51"/>
      <c r="H19" s="51"/>
    </row>
    <row r="20" spans="1:8">
      <c r="A20" s="51"/>
      <c r="B20" s="51"/>
      <c r="C20" s="51"/>
      <c r="D20" s="51"/>
      <c r="E20" s="52"/>
      <c r="F20" s="51"/>
      <c r="G20" s="51"/>
      <c r="H20" s="51"/>
    </row>
    <row r="21" spans="1:8">
      <c r="A21" s="51"/>
      <c r="B21" s="51"/>
      <c r="C21" s="51"/>
      <c r="D21" s="51"/>
      <c r="E21" s="52"/>
      <c r="F21" s="51"/>
      <c r="G21" s="51"/>
      <c r="H21" s="51"/>
    </row>
    <row r="22" spans="1:8">
      <c r="A22" s="51"/>
      <c r="B22" s="51"/>
      <c r="C22" s="51"/>
      <c r="D22" s="51"/>
      <c r="E22" s="52"/>
      <c r="F22" s="51"/>
      <c r="G22" s="51"/>
      <c r="H22" s="51"/>
    </row>
    <row r="23" spans="1:8">
      <c r="A23" s="51"/>
      <c r="B23" s="51"/>
      <c r="C23" s="51"/>
      <c r="D23" s="51"/>
      <c r="E23" s="52"/>
      <c r="F23" s="51"/>
      <c r="G23" s="51"/>
      <c r="H23" s="51"/>
    </row>
    <row r="24" spans="1:8">
      <c r="A24" s="51"/>
      <c r="B24" s="51"/>
      <c r="C24" s="51"/>
      <c r="D24" s="51"/>
      <c r="E24" s="52"/>
      <c r="F24" s="51"/>
      <c r="G24" s="51"/>
      <c r="H24" s="51"/>
    </row>
    <row r="25" spans="1:8">
      <c r="A25" s="51"/>
      <c r="B25" s="51"/>
      <c r="C25" s="51"/>
      <c r="D25" s="51"/>
      <c r="E25" s="52"/>
      <c r="F25" s="51"/>
      <c r="G25" s="51"/>
      <c r="H25" s="51"/>
    </row>
    <row r="26" spans="1:8">
      <c r="A26" s="51"/>
      <c r="B26" s="51"/>
      <c r="C26" s="55" t="s">
        <v>107</v>
      </c>
      <c r="D26" s="51"/>
      <c r="E26" s="52"/>
      <c r="F26" s="51"/>
      <c r="G26" s="51"/>
      <c r="H26" s="51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opLeftCell="A7" workbookViewId="0">
      <selection activeCell="E22" sqref="E22:E24"/>
    </sheetView>
  </sheetViews>
  <sheetFormatPr defaultRowHeight="13.5"/>
  <cols>
    <col min="1" max="1" width="13.875" customWidth="1"/>
    <col min="2" max="2" width="18" customWidth="1"/>
    <col min="3" max="3" width="13.125" bestFit="1" customWidth="1"/>
    <col min="5" max="5" width="12.25" bestFit="1" customWidth="1"/>
  </cols>
  <sheetData>
    <row r="1" spans="1:13" ht="18" customHeight="1">
      <c r="A1" s="50" t="s">
        <v>89</v>
      </c>
    </row>
    <row r="2" spans="1:13" ht="20.25">
      <c r="A2" s="128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>
      <c r="A3" s="4"/>
      <c r="B3" s="20"/>
      <c r="C3" s="4"/>
      <c r="D3" s="4"/>
      <c r="E3" s="4"/>
      <c r="F3" s="4"/>
      <c r="G3" s="4"/>
      <c r="H3" s="4"/>
      <c r="I3" s="4"/>
      <c r="J3" s="4"/>
      <c r="K3" s="131" t="s">
        <v>0</v>
      </c>
      <c r="L3" s="131"/>
      <c r="M3" s="131"/>
    </row>
    <row r="4" spans="1:13" ht="33.75" customHeight="1">
      <c r="A4" s="132" t="s">
        <v>27</v>
      </c>
      <c r="B4" s="132"/>
      <c r="C4" s="132" t="s">
        <v>28</v>
      </c>
      <c r="D4" s="130" t="s">
        <v>29</v>
      </c>
      <c r="E4" s="130" t="s">
        <v>30</v>
      </c>
      <c r="F4" s="130" t="s">
        <v>31</v>
      </c>
      <c r="G4" s="130" t="s">
        <v>12</v>
      </c>
      <c r="H4" s="130" t="s">
        <v>32</v>
      </c>
      <c r="I4" s="130" t="s">
        <v>15</v>
      </c>
      <c r="J4" s="130" t="s">
        <v>16</v>
      </c>
      <c r="K4" s="130" t="s">
        <v>18</v>
      </c>
      <c r="L4" s="130" t="s">
        <v>21</v>
      </c>
      <c r="M4" s="130"/>
    </row>
    <row r="5" spans="1:13" ht="25.5" customHeight="1">
      <c r="A5" s="21" t="s">
        <v>97</v>
      </c>
      <c r="B5" s="6" t="s">
        <v>33</v>
      </c>
      <c r="C5" s="132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5" customHeight="1">
      <c r="A6" s="57">
        <v>201</v>
      </c>
      <c r="B6" s="60" t="s">
        <v>112</v>
      </c>
      <c r="C6" s="73">
        <f t="shared" ref="C6:E6" si="0">C7+C9</f>
        <v>8254985.8700000001</v>
      </c>
      <c r="D6" s="61"/>
      <c r="E6" s="73">
        <f t="shared" si="0"/>
        <v>8254985.8700000001</v>
      </c>
      <c r="F6" s="5"/>
      <c r="G6" s="5"/>
      <c r="H6" s="5"/>
      <c r="I6" s="5"/>
      <c r="J6" s="5"/>
      <c r="K6" s="5"/>
      <c r="L6" s="129"/>
      <c r="M6" s="129"/>
    </row>
    <row r="7" spans="1:13" ht="25.5" customHeight="1">
      <c r="A7" s="57">
        <v>20103</v>
      </c>
      <c r="B7" s="60" t="s">
        <v>113</v>
      </c>
      <c r="C7" s="73">
        <v>4844371.49</v>
      </c>
      <c r="D7" s="57"/>
      <c r="E7" s="73">
        <v>4844371.49</v>
      </c>
      <c r="F7" s="5"/>
      <c r="G7" s="5"/>
      <c r="H7" s="5"/>
      <c r="I7" s="5"/>
      <c r="J7" s="5"/>
      <c r="K7" s="5"/>
      <c r="L7" s="129"/>
      <c r="M7" s="129"/>
    </row>
    <row r="8" spans="1:13" ht="25.5" customHeight="1">
      <c r="A8" s="57">
        <v>2010350</v>
      </c>
      <c r="B8" s="60" t="s">
        <v>123</v>
      </c>
      <c r="C8" s="73">
        <v>4844371.49</v>
      </c>
      <c r="D8" s="57"/>
      <c r="E8" s="73">
        <v>4844371.49</v>
      </c>
      <c r="F8" s="5"/>
      <c r="G8" s="5"/>
      <c r="H8" s="5"/>
      <c r="I8" s="5"/>
      <c r="J8" s="5"/>
      <c r="K8" s="5"/>
      <c r="L8" s="129"/>
      <c r="M8" s="129"/>
    </row>
    <row r="9" spans="1:13" ht="25.5" customHeight="1">
      <c r="A9" s="57">
        <v>20104</v>
      </c>
      <c r="B9" s="60" t="s">
        <v>114</v>
      </c>
      <c r="C9" s="73">
        <v>3410614.38</v>
      </c>
      <c r="D9" s="57"/>
      <c r="E9" s="73">
        <v>3410614.38</v>
      </c>
      <c r="F9" s="5"/>
      <c r="G9" s="5"/>
      <c r="H9" s="5"/>
      <c r="I9" s="5"/>
      <c r="J9" s="5"/>
      <c r="K9" s="5"/>
      <c r="L9" s="129"/>
      <c r="M9" s="129"/>
    </row>
    <row r="10" spans="1:13" ht="25.5" customHeight="1">
      <c r="A10" s="57">
        <v>2010499</v>
      </c>
      <c r="B10" s="60" t="s">
        <v>115</v>
      </c>
      <c r="C10" s="73">
        <v>3410614.38</v>
      </c>
      <c r="D10" s="57"/>
      <c r="E10" s="73">
        <v>3410614.38</v>
      </c>
      <c r="F10" s="57"/>
      <c r="G10" s="57"/>
      <c r="H10" s="57"/>
      <c r="I10" s="57"/>
      <c r="J10" s="57"/>
      <c r="K10" s="57"/>
      <c r="L10" s="57"/>
      <c r="M10" s="57"/>
    </row>
    <row r="11" spans="1:13" ht="25.5" customHeight="1">
      <c r="A11" s="57">
        <v>208</v>
      </c>
      <c r="B11" s="60" t="s">
        <v>116</v>
      </c>
      <c r="C11" s="73">
        <v>765987.12</v>
      </c>
      <c r="D11" s="61"/>
      <c r="E11" s="73">
        <v>765987.12</v>
      </c>
      <c r="F11" s="57"/>
      <c r="G11" s="57"/>
      <c r="H11" s="57"/>
      <c r="I11" s="57"/>
      <c r="J11" s="57"/>
      <c r="K11" s="57"/>
      <c r="L11" s="57"/>
      <c r="M11" s="57"/>
    </row>
    <row r="12" spans="1:13" ht="25.5" customHeight="1">
      <c r="A12" s="57">
        <v>20805</v>
      </c>
      <c r="B12" s="60" t="s">
        <v>124</v>
      </c>
      <c r="C12" s="73">
        <f t="shared" ref="C12:E12" si="1">C13+C14+C15+C16</f>
        <v>765987.12</v>
      </c>
      <c r="D12" s="61"/>
      <c r="E12" s="73">
        <f t="shared" si="1"/>
        <v>765987.12</v>
      </c>
      <c r="F12" s="57"/>
      <c r="G12" s="57"/>
      <c r="H12" s="57"/>
      <c r="I12" s="57"/>
      <c r="J12" s="57"/>
      <c r="K12" s="57"/>
      <c r="L12" s="57"/>
      <c r="M12" s="57"/>
    </row>
    <row r="13" spans="1:13" ht="25.5" customHeight="1">
      <c r="A13" s="57">
        <v>2080501</v>
      </c>
      <c r="B13" s="60" t="s">
        <v>125</v>
      </c>
      <c r="C13" s="73">
        <v>10130</v>
      </c>
      <c r="D13" s="57"/>
      <c r="E13" s="73">
        <v>10130</v>
      </c>
      <c r="F13" s="57"/>
      <c r="G13" s="57"/>
      <c r="H13" s="57"/>
      <c r="I13" s="57"/>
      <c r="J13" s="57"/>
      <c r="K13" s="57"/>
      <c r="L13" s="57"/>
      <c r="M13" s="57"/>
    </row>
    <row r="14" spans="1:13" ht="25.5" customHeight="1">
      <c r="A14" s="57">
        <v>2080502</v>
      </c>
      <c r="B14" s="60" t="s">
        <v>128</v>
      </c>
      <c r="C14" s="73">
        <v>8770</v>
      </c>
      <c r="D14" s="57"/>
      <c r="E14" s="73">
        <v>8770</v>
      </c>
      <c r="F14" s="57"/>
      <c r="G14" s="57"/>
      <c r="H14" s="57"/>
      <c r="I14" s="57"/>
      <c r="J14" s="57"/>
      <c r="K14" s="57"/>
      <c r="L14" s="57"/>
      <c r="M14" s="57"/>
    </row>
    <row r="15" spans="1:13" ht="25.5" customHeight="1">
      <c r="A15" s="57">
        <v>2080505</v>
      </c>
      <c r="B15" s="60" t="s">
        <v>117</v>
      </c>
      <c r="C15" s="73">
        <v>498058.08</v>
      </c>
      <c r="D15" s="57"/>
      <c r="E15" s="73">
        <v>498058.08</v>
      </c>
      <c r="F15" s="57"/>
      <c r="G15" s="57"/>
      <c r="H15" s="57"/>
      <c r="I15" s="57"/>
      <c r="J15" s="57"/>
      <c r="K15" s="57"/>
      <c r="L15" s="57"/>
      <c r="M15" s="57"/>
    </row>
    <row r="16" spans="1:13" ht="25.5" customHeight="1">
      <c r="A16" s="57">
        <v>2080506</v>
      </c>
      <c r="B16" s="60" t="s">
        <v>126</v>
      </c>
      <c r="C16" s="73">
        <v>249029.04</v>
      </c>
      <c r="D16" s="57"/>
      <c r="E16" s="73">
        <v>249029.04</v>
      </c>
      <c r="F16" s="57"/>
      <c r="G16" s="57"/>
      <c r="H16" s="57"/>
      <c r="I16" s="57"/>
      <c r="J16" s="57"/>
      <c r="K16" s="57"/>
      <c r="L16" s="57"/>
      <c r="M16" s="57"/>
    </row>
    <row r="17" spans="1:13" ht="25.5" customHeight="1">
      <c r="A17" s="57">
        <v>210</v>
      </c>
      <c r="B17" s="60" t="s">
        <v>118</v>
      </c>
      <c r="C17" s="73">
        <v>404672.19</v>
      </c>
      <c r="D17" s="61"/>
      <c r="E17" s="73">
        <v>404672.19</v>
      </c>
      <c r="F17" s="57"/>
      <c r="G17" s="57"/>
      <c r="H17" s="57"/>
      <c r="I17" s="57"/>
      <c r="J17" s="57"/>
      <c r="K17" s="57"/>
      <c r="L17" s="57"/>
      <c r="M17" s="57"/>
    </row>
    <row r="18" spans="1:13" ht="25.5" customHeight="1">
      <c r="A18" s="57">
        <v>21011</v>
      </c>
      <c r="B18" s="60" t="s">
        <v>129</v>
      </c>
      <c r="C18" s="73">
        <v>404672.19</v>
      </c>
      <c r="D18" s="57"/>
      <c r="E18" s="73">
        <v>404672.19</v>
      </c>
      <c r="F18" s="5"/>
      <c r="G18" s="5"/>
      <c r="H18" s="5"/>
      <c r="I18" s="5"/>
      <c r="J18" s="5"/>
      <c r="K18" s="5"/>
      <c r="L18" s="129"/>
      <c r="M18" s="129"/>
    </row>
    <row r="19" spans="1:13" ht="25.5" customHeight="1">
      <c r="A19" s="57">
        <v>2101102</v>
      </c>
      <c r="B19" s="60" t="s">
        <v>119</v>
      </c>
      <c r="C19" s="73">
        <v>404672.19</v>
      </c>
      <c r="D19" s="57"/>
      <c r="E19" s="73">
        <v>404672.19</v>
      </c>
      <c r="F19" s="5"/>
      <c r="G19" s="5"/>
      <c r="H19" s="5"/>
      <c r="I19" s="5"/>
      <c r="J19" s="5"/>
      <c r="K19" s="5"/>
      <c r="L19" s="129"/>
      <c r="M19" s="129"/>
    </row>
    <row r="20" spans="1:13" ht="25.5" customHeight="1">
      <c r="A20" s="57">
        <v>221</v>
      </c>
      <c r="B20" s="60" t="s">
        <v>120</v>
      </c>
      <c r="C20" s="73">
        <v>983059.56</v>
      </c>
      <c r="D20" s="57"/>
      <c r="E20" s="73">
        <v>983059.56</v>
      </c>
      <c r="F20" s="5"/>
      <c r="G20" s="5"/>
      <c r="H20" s="5"/>
      <c r="I20" s="5"/>
      <c r="J20" s="5"/>
      <c r="K20" s="5"/>
      <c r="L20" s="129"/>
      <c r="M20" s="129"/>
    </row>
    <row r="21" spans="1:13" ht="25.5" customHeight="1">
      <c r="A21" s="57">
        <v>22102</v>
      </c>
      <c r="B21" s="60" t="s">
        <v>121</v>
      </c>
      <c r="C21" s="73">
        <f t="shared" ref="C21:E21" si="2">C22+C23+C24</f>
        <v>983059.56</v>
      </c>
      <c r="D21" s="61"/>
      <c r="E21" s="73">
        <f t="shared" si="2"/>
        <v>983059.56</v>
      </c>
      <c r="F21" s="5"/>
      <c r="G21" s="5"/>
      <c r="H21" s="5"/>
      <c r="I21" s="5"/>
      <c r="J21" s="5"/>
      <c r="K21" s="5"/>
      <c r="L21" s="129"/>
      <c r="M21" s="129"/>
    </row>
    <row r="22" spans="1:13" ht="25.5" customHeight="1">
      <c r="A22" s="57">
        <v>2210201</v>
      </c>
      <c r="B22" s="60" t="s">
        <v>122</v>
      </c>
      <c r="C22" s="73">
        <v>488743.56</v>
      </c>
      <c r="D22" s="61"/>
      <c r="E22" s="73">
        <v>488743.56</v>
      </c>
      <c r="F22" s="5"/>
      <c r="G22" s="5"/>
      <c r="H22" s="5"/>
      <c r="I22" s="5"/>
      <c r="J22" s="5"/>
      <c r="K22" s="5"/>
      <c r="L22" s="129"/>
      <c r="M22" s="129"/>
    </row>
    <row r="23" spans="1:13" ht="25.5" customHeight="1">
      <c r="A23" s="57">
        <v>2210202</v>
      </c>
      <c r="B23" s="60" t="s">
        <v>130</v>
      </c>
      <c r="C23" s="73">
        <v>960</v>
      </c>
      <c r="D23" s="61"/>
      <c r="E23" s="73">
        <v>960</v>
      </c>
      <c r="F23" s="57"/>
      <c r="G23" s="57"/>
      <c r="H23" s="57"/>
      <c r="I23" s="57"/>
      <c r="J23" s="57"/>
      <c r="K23" s="57"/>
      <c r="L23" s="57"/>
      <c r="M23" s="57"/>
    </row>
    <row r="24" spans="1:13" ht="25.5" customHeight="1">
      <c r="A24" s="57">
        <v>2210203</v>
      </c>
      <c r="B24" s="60" t="s">
        <v>127</v>
      </c>
      <c r="C24" s="73">
        <v>493356</v>
      </c>
      <c r="D24" s="57"/>
      <c r="E24" s="73">
        <v>493356</v>
      </c>
      <c r="F24" s="5"/>
      <c r="G24" s="5"/>
      <c r="H24" s="5"/>
      <c r="I24" s="5"/>
      <c r="J24" s="5"/>
      <c r="K24" s="5"/>
      <c r="L24" s="129"/>
      <c r="M24" s="129"/>
    </row>
    <row r="25" spans="1:13" ht="25.5" customHeight="1">
      <c r="A25" s="5"/>
      <c r="B25" s="6" t="s">
        <v>59</v>
      </c>
      <c r="C25" s="73">
        <f>C6+C11+C17+C20</f>
        <v>10408704.74</v>
      </c>
      <c r="D25" s="61"/>
      <c r="E25" s="73">
        <f>E6+E11+E17+E20</f>
        <v>10408704.74</v>
      </c>
      <c r="F25" s="5"/>
      <c r="G25" s="5"/>
      <c r="H25" s="5"/>
      <c r="I25" s="5"/>
      <c r="J25" s="5"/>
      <c r="K25" s="5"/>
      <c r="L25" s="129"/>
      <c r="M25" s="129"/>
    </row>
  </sheetData>
  <mergeCells count="24">
    <mergeCell ref="K4:K5"/>
    <mergeCell ref="L4:M5"/>
    <mergeCell ref="K3:M3"/>
    <mergeCell ref="A4:B4"/>
    <mergeCell ref="C4:C5"/>
    <mergeCell ref="D4:D5"/>
    <mergeCell ref="E4:E5"/>
    <mergeCell ref="F4:F5"/>
    <mergeCell ref="A2:M2"/>
    <mergeCell ref="L25:M25"/>
    <mergeCell ref="L24:M24"/>
    <mergeCell ref="L20:M20"/>
    <mergeCell ref="L21:M21"/>
    <mergeCell ref="L22:M22"/>
    <mergeCell ref="L9:M9"/>
    <mergeCell ref="L18:M18"/>
    <mergeCell ref="L19:M19"/>
    <mergeCell ref="L6:M6"/>
    <mergeCell ref="L7:M7"/>
    <mergeCell ref="L8:M8"/>
    <mergeCell ref="G4:G5"/>
    <mergeCell ref="H4:H5"/>
    <mergeCell ref="I4:I5"/>
    <mergeCell ref="J4:J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A7" workbookViewId="0">
      <selection activeCell="D24" sqref="D24"/>
    </sheetView>
  </sheetViews>
  <sheetFormatPr defaultRowHeight="13.5"/>
  <cols>
    <col min="1" max="1" width="8.5" bestFit="1" customWidth="1"/>
    <col min="2" max="2" width="31.375" bestFit="1" customWidth="1"/>
    <col min="3" max="3" width="13.125" bestFit="1" customWidth="1"/>
    <col min="4" max="4" width="10.5" bestFit="1" customWidth="1"/>
    <col min="5" max="5" width="10.375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50" t="s">
        <v>90</v>
      </c>
    </row>
    <row r="2" spans="1:8" ht="25.5" customHeight="1">
      <c r="A2" s="133" t="s">
        <v>54</v>
      </c>
      <c r="B2" s="133"/>
      <c r="C2" s="133"/>
      <c r="D2" s="133"/>
      <c r="E2" s="133"/>
      <c r="F2" s="133"/>
      <c r="G2" s="133"/>
      <c r="H2" s="133"/>
    </row>
    <row r="3" spans="1:8" ht="22.5" customHeight="1">
      <c r="A3" s="8"/>
      <c r="B3" s="8"/>
      <c r="C3" s="8"/>
      <c r="D3" s="8"/>
      <c r="E3" s="8"/>
      <c r="F3" s="8"/>
      <c r="G3" s="14" t="s">
        <v>40</v>
      </c>
      <c r="H3" s="8"/>
    </row>
    <row r="4" spans="1:8" ht="21" customHeight="1">
      <c r="A4" s="9" t="s">
        <v>34</v>
      </c>
      <c r="B4" s="9" t="s">
        <v>33</v>
      </c>
      <c r="C4" s="9" t="s">
        <v>28</v>
      </c>
      <c r="D4" s="9" t="s">
        <v>35</v>
      </c>
      <c r="E4" s="9" t="s">
        <v>36</v>
      </c>
      <c r="F4" s="10" t="s">
        <v>37</v>
      </c>
      <c r="G4" s="10" t="s">
        <v>38</v>
      </c>
      <c r="H4" s="11" t="s">
        <v>39</v>
      </c>
    </row>
    <row r="5" spans="1:8" ht="21" customHeight="1">
      <c r="A5" s="57">
        <v>201</v>
      </c>
      <c r="B5" s="60" t="s">
        <v>112</v>
      </c>
      <c r="C5" s="61">
        <f>C6+C8</f>
        <v>8254985.8700000001</v>
      </c>
      <c r="D5" s="61">
        <v>4844371.49</v>
      </c>
      <c r="E5" s="61">
        <v>3410614.38</v>
      </c>
      <c r="F5" s="3"/>
      <c r="G5" s="12"/>
      <c r="H5" s="7"/>
    </row>
    <row r="6" spans="1:8" ht="21" customHeight="1">
      <c r="A6" s="57">
        <v>20103</v>
      </c>
      <c r="B6" s="60" t="s">
        <v>113</v>
      </c>
      <c r="C6" s="61">
        <v>4844371.49</v>
      </c>
      <c r="D6" s="61">
        <v>4844371.49</v>
      </c>
      <c r="E6" s="61"/>
      <c r="F6" s="3"/>
      <c r="G6" s="12"/>
      <c r="H6" s="7"/>
    </row>
    <row r="7" spans="1:8" ht="21" customHeight="1">
      <c r="A7" s="57">
        <v>2010350</v>
      </c>
      <c r="B7" s="60" t="s">
        <v>123</v>
      </c>
      <c r="C7" s="61">
        <v>4844371.49</v>
      </c>
      <c r="D7" s="61">
        <v>4844371.49</v>
      </c>
      <c r="E7" s="61"/>
      <c r="F7" s="3"/>
      <c r="G7" s="12"/>
      <c r="H7" s="7"/>
    </row>
    <row r="8" spans="1:8" ht="21" customHeight="1">
      <c r="A8" s="57">
        <v>20104</v>
      </c>
      <c r="B8" s="60" t="s">
        <v>114</v>
      </c>
      <c r="C8" s="61">
        <v>3410614.38</v>
      </c>
      <c r="D8" s="61"/>
      <c r="E8" s="61">
        <v>3410614.38</v>
      </c>
      <c r="F8" s="3"/>
      <c r="G8" s="12"/>
      <c r="H8" s="7"/>
    </row>
    <row r="9" spans="1:8" ht="21" customHeight="1">
      <c r="A9" s="57">
        <v>2010499</v>
      </c>
      <c r="B9" s="60" t="s">
        <v>115</v>
      </c>
      <c r="C9" s="61">
        <v>3410614.38</v>
      </c>
      <c r="D9" s="61"/>
      <c r="E9" s="61">
        <v>3410614.38</v>
      </c>
      <c r="F9" s="3"/>
      <c r="G9" s="12"/>
      <c r="H9" s="7"/>
    </row>
    <row r="10" spans="1:8" ht="21" customHeight="1">
      <c r="A10" s="57">
        <v>208</v>
      </c>
      <c r="B10" s="60" t="s">
        <v>116</v>
      </c>
      <c r="C10" s="61">
        <v>765987.12</v>
      </c>
      <c r="D10" s="61">
        <v>765987.12</v>
      </c>
      <c r="E10" s="61"/>
      <c r="F10" s="3"/>
      <c r="G10" s="12"/>
      <c r="H10" s="7"/>
    </row>
    <row r="11" spans="1:8" ht="21" customHeight="1">
      <c r="A11" s="57">
        <v>20805</v>
      </c>
      <c r="B11" s="60" t="s">
        <v>124</v>
      </c>
      <c r="C11" s="61">
        <f>C12+C13+C14+C15</f>
        <v>765987.12</v>
      </c>
      <c r="D11" s="61">
        <f>D12+D13+D14+D15</f>
        <v>765987.12</v>
      </c>
      <c r="E11" s="61"/>
      <c r="F11" s="3"/>
      <c r="G11" s="12"/>
      <c r="H11" s="7"/>
    </row>
    <row r="12" spans="1:8" ht="21" customHeight="1">
      <c r="A12" s="57">
        <v>2080501</v>
      </c>
      <c r="B12" s="60" t="s">
        <v>125</v>
      </c>
      <c r="C12" s="73">
        <v>10130</v>
      </c>
      <c r="D12" s="73">
        <v>10130</v>
      </c>
      <c r="E12" s="61"/>
      <c r="F12" s="3"/>
      <c r="G12" s="12"/>
      <c r="H12" s="7"/>
    </row>
    <row r="13" spans="1:8" ht="21" customHeight="1">
      <c r="A13" s="57">
        <v>2080502</v>
      </c>
      <c r="B13" s="60" t="s">
        <v>128</v>
      </c>
      <c r="C13" s="73">
        <v>8770</v>
      </c>
      <c r="D13" s="73">
        <v>8770</v>
      </c>
      <c r="E13" s="61"/>
      <c r="F13" s="3"/>
      <c r="G13" s="12"/>
      <c r="H13" s="7"/>
    </row>
    <row r="14" spans="1:8" ht="21" customHeight="1">
      <c r="A14" s="57">
        <v>2080505</v>
      </c>
      <c r="B14" s="60" t="s">
        <v>117</v>
      </c>
      <c r="C14" s="73">
        <v>498058.08</v>
      </c>
      <c r="D14" s="73">
        <v>498058.08</v>
      </c>
      <c r="E14" s="61"/>
      <c r="F14" s="3"/>
      <c r="G14" s="12"/>
      <c r="H14" s="7"/>
    </row>
    <row r="15" spans="1:8" ht="21" customHeight="1">
      <c r="A15" s="57">
        <v>2080506</v>
      </c>
      <c r="B15" s="60" t="s">
        <v>126</v>
      </c>
      <c r="C15" s="73">
        <v>249029.04</v>
      </c>
      <c r="D15" s="73">
        <v>249029.04</v>
      </c>
      <c r="E15" s="61"/>
      <c r="F15" s="3"/>
      <c r="G15" s="12"/>
      <c r="H15" s="7"/>
    </row>
    <row r="16" spans="1:8" ht="21" customHeight="1">
      <c r="A16" s="57">
        <v>210</v>
      </c>
      <c r="B16" s="60" t="s">
        <v>118</v>
      </c>
      <c r="C16" s="73">
        <v>404672.19</v>
      </c>
      <c r="D16" s="73">
        <v>404672.19</v>
      </c>
      <c r="E16" s="61"/>
      <c r="F16" s="3"/>
      <c r="G16" s="12"/>
      <c r="H16" s="7"/>
    </row>
    <row r="17" spans="1:8" ht="21" customHeight="1">
      <c r="A17" s="57">
        <v>21011</v>
      </c>
      <c r="B17" s="60" t="s">
        <v>129</v>
      </c>
      <c r="C17" s="73">
        <v>404672.19</v>
      </c>
      <c r="D17" s="73">
        <v>404672.19</v>
      </c>
      <c r="E17" s="61"/>
      <c r="F17" s="3"/>
      <c r="G17" s="12"/>
      <c r="H17" s="7"/>
    </row>
    <row r="18" spans="1:8" ht="21" customHeight="1">
      <c r="A18" s="57">
        <v>2101102</v>
      </c>
      <c r="B18" s="60" t="s">
        <v>119</v>
      </c>
      <c r="C18" s="73">
        <v>404672.19</v>
      </c>
      <c r="D18" s="73">
        <v>404672.19</v>
      </c>
      <c r="E18" s="61"/>
      <c r="F18" s="3"/>
      <c r="G18" s="12"/>
      <c r="H18" s="7"/>
    </row>
    <row r="19" spans="1:8" ht="21" customHeight="1">
      <c r="A19" s="57">
        <v>221</v>
      </c>
      <c r="B19" s="60" t="s">
        <v>120</v>
      </c>
      <c r="C19" s="73">
        <v>983059.56</v>
      </c>
      <c r="D19" s="73">
        <v>983059.56</v>
      </c>
      <c r="E19" s="61"/>
      <c r="F19" s="3"/>
      <c r="G19" s="12"/>
      <c r="H19" s="7"/>
    </row>
    <row r="20" spans="1:8" ht="21" customHeight="1">
      <c r="A20" s="57">
        <v>22102</v>
      </c>
      <c r="B20" s="60" t="s">
        <v>121</v>
      </c>
      <c r="C20" s="73">
        <f>C21+C22+C23</f>
        <v>983059.56</v>
      </c>
      <c r="D20" s="73">
        <f>D21+D22+D23</f>
        <v>983059.56</v>
      </c>
      <c r="E20" s="61"/>
      <c r="F20" s="3"/>
      <c r="G20" s="12"/>
      <c r="H20" s="7"/>
    </row>
    <row r="21" spans="1:8" ht="21" customHeight="1">
      <c r="A21" s="57">
        <v>2210201</v>
      </c>
      <c r="B21" s="60" t="s">
        <v>122</v>
      </c>
      <c r="C21" s="73">
        <v>488743.56</v>
      </c>
      <c r="D21" s="73">
        <v>488743.56</v>
      </c>
      <c r="E21" s="61"/>
      <c r="F21" s="3"/>
      <c r="G21" s="12"/>
      <c r="H21" s="7"/>
    </row>
    <row r="22" spans="1:8" ht="21" customHeight="1">
      <c r="A22" s="57">
        <v>2210202</v>
      </c>
      <c r="B22" s="60" t="s">
        <v>130</v>
      </c>
      <c r="C22" s="73">
        <v>960</v>
      </c>
      <c r="D22" s="73">
        <v>960</v>
      </c>
      <c r="E22" s="61"/>
      <c r="F22" s="3"/>
      <c r="G22" s="12"/>
      <c r="H22" s="7"/>
    </row>
    <row r="23" spans="1:8" ht="21" customHeight="1">
      <c r="A23" s="57">
        <v>2210203</v>
      </c>
      <c r="B23" s="60" t="s">
        <v>127</v>
      </c>
      <c r="C23" s="73">
        <v>493356</v>
      </c>
      <c r="D23" s="73">
        <v>493356</v>
      </c>
      <c r="E23" s="61"/>
      <c r="F23" s="3"/>
      <c r="G23" s="12"/>
      <c r="H23" s="7"/>
    </row>
    <row r="24" spans="1:8" ht="21" customHeight="1">
      <c r="A24" s="7"/>
      <c r="B24" s="6" t="s">
        <v>58</v>
      </c>
      <c r="C24" s="61">
        <f>C5+C10+C16+C19</f>
        <v>10408704.74</v>
      </c>
      <c r="D24" s="61">
        <f>D5+D10+D16+D19</f>
        <v>6998090.3600000013</v>
      </c>
      <c r="E24" s="61">
        <f t="shared" ref="E24" si="0">E5+E10+E16+E19</f>
        <v>3410614.38</v>
      </c>
      <c r="F24" s="7"/>
      <c r="G24" s="7"/>
      <c r="H24" s="7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20" sqref="E20"/>
    </sheetView>
  </sheetViews>
  <sheetFormatPr defaultRowHeight="13.5"/>
  <cols>
    <col min="1" max="1" width="23.125" customWidth="1"/>
    <col min="2" max="2" width="13.75" customWidth="1"/>
    <col min="3" max="3" width="25.75" bestFit="1" customWidth="1"/>
    <col min="4" max="4" width="17.625" customWidth="1"/>
  </cols>
  <sheetData>
    <row r="1" spans="1:4" ht="21.75" customHeight="1">
      <c r="A1" s="50" t="s">
        <v>91</v>
      </c>
    </row>
    <row r="2" spans="1:4" ht="22.5" customHeight="1">
      <c r="A2" s="135" t="s">
        <v>55</v>
      </c>
      <c r="B2" s="135"/>
      <c r="C2" s="135"/>
      <c r="D2" s="135"/>
    </row>
    <row r="3" spans="1:4">
      <c r="D3" s="18" t="s">
        <v>52</v>
      </c>
    </row>
    <row r="4" spans="1:4" ht="21.75" customHeight="1">
      <c r="A4" s="134" t="s">
        <v>43</v>
      </c>
      <c r="B4" s="134"/>
      <c r="C4" s="134" t="s">
        <v>44</v>
      </c>
      <c r="D4" s="134"/>
    </row>
    <row r="5" spans="1:4" ht="21.75" customHeight="1">
      <c r="A5" s="13" t="s">
        <v>46</v>
      </c>
      <c r="B5" s="13" t="s">
        <v>48</v>
      </c>
      <c r="C5" s="13" t="s">
        <v>49</v>
      </c>
      <c r="D5" s="13" t="s">
        <v>48</v>
      </c>
    </row>
    <row r="6" spans="1:4" ht="21.75" customHeight="1">
      <c r="A6" s="15" t="s">
        <v>41</v>
      </c>
      <c r="B6" s="44">
        <v>10408704.74</v>
      </c>
      <c r="C6" s="15" t="s">
        <v>50</v>
      </c>
      <c r="D6" s="16">
        <f>D7+D8+D9+D10</f>
        <v>10408704.74</v>
      </c>
    </row>
    <row r="7" spans="1:4" ht="21.75" customHeight="1">
      <c r="A7" s="15" t="s">
        <v>98</v>
      </c>
      <c r="B7" s="44">
        <v>10408704.74</v>
      </c>
      <c r="C7" s="43" t="s">
        <v>131</v>
      </c>
      <c r="D7" s="44">
        <v>8254985.8700000001</v>
      </c>
    </row>
    <row r="8" spans="1:4" ht="21.75" customHeight="1">
      <c r="A8" s="15" t="s">
        <v>99</v>
      </c>
      <c r="B8" s="15"/>
      <c r="C8" s="43" t="s">
        <v>132</v>
      </c>
      <c r="D8" s="44">
        <v>765987.12</v>
      </c>
    </row>
    <row r="9" spans="1:4" ht="21.75" customHeight="1">
      <c r="A9" s="15"/>
      <c r="B9" s="15"/>
      <c r="C9" s="43" t="s">
        <v>133</v>
      </c>
      <c r="D9" s="44">
        <v>404672.19</v>
      </c>
    </row>
    <row r="10" spans="1:4" ht="21.75" customHeight="1">
      <c r="A10" s="15" t="s">
        <v>42</v>
      </c>
      <c r="B10" s="15"/>
      <c r="C10" s="43" t="s">
        <v>134</v>
      </c>
      <c r="D10" s="44">
        <v>983059.56</v>
      </c>
    </row>
    <row r="11" spans="1:4" ht="21.75" customHeight="1">
      <c r="A11" s="15" t="s">
        <v>98</v>
      </c>
      <c r="B11" s="15"/>
      <c r="C11" s="15"/>
      <c r="D11" s="16"/>
    </row>
    <row r="12" spans="1:4" ht="21.75" customHeight="1">
      <c r="A12" s="15" t="s">
        <v>99</v>
      </c>
      <c r="B12" s="15"/>
      <c r="C12" s="15"/>
      <c r="D12" s="15"/>
    </row>
    <row r="13" spans="1:4" ht="21.75" customHeight="1">
      <c r="A13" s="15"/>
      <c r="B13" s="15"/>
      <c r="C13" s="4"/>
      <c r="D13" s="15"/>
    </row>
    <row r="14" spans="1:4" ht="21.75" customHeight="1">
      <c r="A14" s="15"/>
      <c r="B14" s="15"/>
      <c r="C14" s="15"/>
      <c r="D14" s="15"/>
    </row>
    <row r="15" spans="1:4" ht="21.75" customHeight="1">
      <c r="A15" s="15"/>
      <c r="B15" s="15"/>
      <c r="C15" s="15"/>
      <c r="D15" s="15"/>
    </row>
    <row r="16" spans="1:4" ht="21.75" customHeight="1">
      <c r="A16" s="15"/>
      <c r="B16" s="15"/>
      <c r="C16" s="15" t="s">
        <v>51</v>
      </c>
      <c r="D16" s="15"/>
    </row>
    <row r="17" spans="1:4" ht="21.75" customHeight="1">
      <c r="A17" s="15"/>
      <c r="B17" s="15"/>
      <c r="C17" s="15"/>
      <c r="D17" s="15"/>
    </row>
    <row r="18" spans="1:4" ht="21.75" customHeight="1">
      <c r="A18" s="11" t="s">
        <v>24</v>
      </c>
      <c r="B18" s="44">
        <v>10408704.74</v>
      </c>
      <c r="C18" s="11" t="s">
        <v>25</v>
      </c>
      <c r="D18" s="44">
        <v>10408704.74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topLeftCell="A4" workbookViewId="0">
      <selection activeCell="D24" sqref="D24:E24"/>
    </sheetView>
  </sheetViews>
  <sheetFormatPr defaultRowHeight="13.5"/>
  <cols>
    <col min="1" max="1" width="8.5" bestFit="1" customWidth="1"/>
    <col min="2" max="2" width="31.375" bestFit="1" customWidth="1"/>
    <col min="3" max="3" width="13.125" bestFit="1" customWidth="1"/>
    <col min="4" max="5" width="10.5" bestFit="1" customWidth="1"/>
  </cols>
  <sheetData>
    <row r="1" spans="1:7" ht="21" customHeight="1">
      <c r="A1" s="50" t="s">
        <v>92</v>
      </c>
    </row>
    <row r="2" spans="1:7" ht="31.5" customHeight="1">
      <c r="A2" s="135" t="s">
        <v>60</v>
      </c>
      <c r="B2" s="135"/>
      <c r="C2" s="135"/>
      <c r="D2" s="135"/>
      <c r="E2" s="135"/>
    </row>
    <row r="3" spans="1:7">
      <c r="E3" s="17" t="s">
        <v>62</v>
      </c>
    </row>
    <row r="4" spans="1:7" ht="21.75" customHeight="1">
      <c r="A4" s="22" t="s">
        <v>34</v>
      </c>
      <c r="B4" s="9" t="s">
        <v>61</v>
      </c>
      <c r="C4" s="22" t="s">
        <v>57</v>
      </c>
      <c r="D4" s="22" t="s">
        <v>35</v>
      </c>
      <c r="E4" s="22" t="s">
        <v>36</v>
      </c>
      <c r="F4" s="138"/>
      <c r="G4" s="139"/>
    </row>
    <row r="5" spans="1:7" ht="21.75" customHeight="1">
      <c r="A5" s="57">
        <v>201</v>
      </c>
      <c r="B5" s="60" t="s">
        <v>112</v>
      </c>
      <c r="C5" s="61">
        <f>C6+C8</f>
        <v>8254985.8700000001</v>
      </c>
      <c r="D5" s="61">
        <v>4844371.49</v>
      </c>
      <c r="E5" s="61">
        <v>3410614.38</v>
      </c>
      <c r="F5" s="138"/>
      <c r="G5" s="139"/>
    </row>
    <row r="6" spans="1:7" ht="21.75" customHeight="1">
      <c r="A6" s="57">
        <v>20103</v>
      </c>
      <c r="B6" s="60" t="s">
        <v>113</v>
      </c>
      <c r="C6" s="61">
        <v>4844371.49</v>
      </c>
      <c r="D6" s="61">
        <v>4844371.49</v>
      </c>
      <c r="E6" s="61"/>
      <c r="F6" s="138"/>
      <c r="G6" s="139"/>
    </row>
    <row r="7" spans="1:7" ht="21.75" customHeight="1">
      <c r="A7" s="57">
        <v>2010350</v>
      </c>
      <c r="B7" s="60" t="s">
        <v>123</v>
      </c>
      <c r="C7" s="61">
        <v>4844371.49</v>
      </c>
      <c r="D7" s="61">
        <v>4844371.49</v>
      </c>
      <c r="E7" s="61"/>
      <c r="F7" s="138"/>
      <c r="G7" s="139"/>
    </row>
    <row r="8" spans="1:7" ht="21.75" customHeight="1">
      <c r="A8" s="57">
        <v>20104</v>
      </c>
      <c r="B8" s="60" t="s">
        <v>114</v>
      </c>
      <c r="C8" s="61">
        <v>3410614.38</v>
      </c>
      <c r="D8" s="61"/>
      <c r="E8" s="61">
        <v>3410614.38</v>
      </c>
      <c r="F8" s="138"/>
      <c r="G8" s="139"/>
    </row>
    <row r="9" spans="1:7" ht="21.75" customHeight="1">
      <c r="A9" s="57">
        <v>2010499</v>
      </c>
      <c r="B9" s="60" t="s">
        <v>115</v>
      </c>
      <c r="C9" s="61">
        <v>3410614.38</v>
      </c>
      <c r="D9" s="61"/>
      <c r="E9" s="61">
        <v>3410614.38</v>
      </c>
      <c r="F9" s="19"/>
      <c r="G9" s="2"/>
    </row>
    <row r="10" spans="1:7" ht="21.75" customHeight="1">
      <c r="A10" s="57">
        <v>208</v>
      </c>
      <c r="B10" s="60" t="s">
        <v>116</v>
      </c>
      <c r="C10" s="61">
        <v>765987.12</v>
      </c>
      <c r="D10" s="61">
        <v>765987.12</v>
      </c>
      <c r="E10" s="61"/>
      <c r="F10" s="138"/>
      <c r="G10" s="139"/>
    </row>
    <row r="11" spans="1:7" ht="21.75" customHeight="1">
      <c r="A11" s="57">
        <v>20805</v>
      </c>
      <c r="B11" s="60" t="s">
        <v>124</v>
      </c>
      <c r="C11" s="61">
        <f>C12+C13+C14+C15</f>
        <v>765987.12</v>
      </c>
      <c r="D11" s="61">
        <f>D12+D13+D14+D15</f>
        <v>765987.12</v>
      </c>
      <c r="E11" s="61"/>
      <c r="F11" s="138"/>
      <c r="G11" s="139"/>
    </row>
    <row r="12" spans="1:7" ht="21.75" customHeight="1">
      <c r="A12" s="57">
        <v>2080501</v>
      </c>
      <c r="B12" s="60" t="s">
        <v>125</v>
      </c>
      <c r="C12" s="73">
        <v>10130</v>
      </c>
      <c r="D12" s="73">
        <v>10130</v>
      </c>
      <c r="E12" s="61"/>
      <c r="F12" s="138"/>
      <c r="G12" s="139"/>
    </row>
    <row r="13" spans="1:7" ht="21.75" customHeight="1">
      <c r="A13" s="57">
        <v>2080502</v>
      </c>
      <c r="B13" s="60" t="s">
        <v>128</v>
      </c>
      <c r="C13" s="73">
        <v>8770</v>
      </c>
      <c r="D13" s="73">
        <v>8770</v>
      </c>
      <c r="E13" s="61"/>
      <c r="F13" s="138"/>
      <c r="G13" s="139"/>
    </row>
    <row r="14" spans="1:7" ht="21.75" customHeight="1">
      <c r="A14" s="57">
        <v>2080505</v>
      </c>
      <c r="B14" s="60" t="s">
        <v>117</v>
      </c>
      <c r="C14" s="73">
        <v>498058.08</v>
      </c>
      <c r="D14" s="73">
        <v>498058.08</v>
      </c>
      <c r="E14" s="61"/>
      <c r="F14" s="138"/>
      <c r="G14" s="139"/>
    </row>
    <row r="15" spans="1:7" ht="21.75" customHeight="1">
      <c r="A15" s="57">
        <v>2080506</v>
      </c>
      <c r="B15" s="60" t="s">
        <v>126</v>
      </c>
      <c r="C15" s="73">
        <v>249029.04</v>
      </c>
      <c r="D15" s="73">
        <v>249029.04</v>
      </c>
      <c r="E15" s="61"/>
      <c r="F15" s="138"/>
      <c r="G15" s="139"/>
    </row>
    <row r="16" spans="1:7" ht="21.75" customHeight="1">
      <c r="A16" s="57">
        <v>210</v>
      </c>
      <c r="B16" s="60" t="s">
        <v>118</v>
      </c>
      <c r="C16" s="73">
        <v>404672.19</v>
      </c>
      <c r="D16" s="73">
        <v>404672.19</v>
      </c>
      <c r="E16" s="61"/>
      <c r="F16" s="138"/>
      <c r="G16" s="139"/>
    </row>
    <row r="17" spans="1:7" ht="21.75" customHeight="1">
      <c r="A17" s="57">
        <v>21011</v>
      </c>
      <c r="B17" s="60" t="s">
        <v>129</v>
      </c>
      <c r="C17" s="73">
        <v>404672.19</v>
      </c>
      <c r="D17" s="73">
        <v>404672.19</v>
      </c>
      <c r="E17" s="61"/>
      <c r="F17" s="138"/>
      <c r="G17" s="139"/>
    </row>
    <row r="18" spans="1:7" ht="21.75" customHeight="1">
      <c r="A18" s="57">
        <v>2101102</v>
      </c>
      <c r="B18" s="60" t="s">
        <v>119</v>
      </c>
      <c r="C18" s="73">
        <v>404672.19</v>
      </c>
      <c r="D18" s="73">
        <v>404672.19</v>
      </c>
      <c r="E18" s="61"/>
      <c r="F18" s="138"/>
      <c r="G18" s="139"/>
    </row>
    <row r="19" spans="1:7" ht="21.75" customHeight="1">
      <c r="A19" s="57">
        <v>221</v>
      </c>
      <c r="B19" s="60" t="s">
        <v>120</v>
      </c>
      <c r="C19" s="73">
        <v>983059.56</v>
      </c>
      <c r="D19" s="73">
        <v>983059.56</v>
      </c>
      <c r="E19" s="61"/>
      <c r="F19" s="138"/>
      <c r="G19" s="139"/>
    </row>
    <row r="20" spans="1:7" ht="21.75" customHeight="1">
      <c r="A20" s="57">
        <v>22102</v>
      </c>
      <c r="B20" s="60" t="s">
        <v>121</v>
      </c>
      <c r="C20" s="73">
        <f>C21+C22+C23</f>
        <v>983059.56</v>
      </c>
      <c r="D20" s="73">
        <f>D21+D22+D23</f>
        <v>983059.56</v>
      </c>
      <c r="E20" s="61"/>
      <c r="F20" s="138"/>
      <c r="G20" s="139"/>
    </row>
    <row r="21" spans="1:7" ht="21.75" customHeight="1">
      <c r="A21" s="57">
        <v>2210201</v>
      </c>
      <c r="B21" s="60" t="s">
        <v>122</v>
      </c>
      <c r="C21" s="73">
        <v>488743.56</v>
      </c>
      <c r="D21" s="73">
        <v>488743.56</v>
      </c>
      <c r="E21" s="61"/>
      <c r="F21" s="140"/>
      <c r="G21" s="141"/>
    </row>
    <row r="22" spans="1:7" ht="21.75" customHeight="1">
      <c r="A22" s="57">
        <v>2210202</v>
      </c>
      <c r="B22" s="60" t="s">
        <v>130</v>
      </c>
      <c r="C22" s="73">
        <v>960</v>
      </c>
      <c r="D22" s="73">
        <v>960</v>
      </c>
      <c r="E22" s="61"/>
      <c r="F22" s="136"/>
      <c r="G22" s="137"/>
    </row>
    <row r="23" spans="1:7" ht="21.75" customHeight="1">
      <c r="A23" s="57">
        <v>2210203</v>
      </c>
      <c r="B23" s="60" t="s">
        <v>127</v>
      </c>
      <c r="C23" s="73">
        <v>493356</v>
      </c>
      <c r="D23" s="73">
        <v>493356</v>
      </c>
      <c r="E23" s="61"/>
      <c r="F23" s="136"/>
      <c r="G23" s="137"/>
    </row>
    <row r="24" spans="1:7" ht="21.75" customHeight="1">
      <c r="A24" s="23"/>
      <c r="B24" s="24" t="s">
        <v>59</v>
      </c>
      <c r="C24" s="61">
        <f>C5+C10+C16+C19</f>
        <v>10408704.74</v>
      </c>
      <c r="D24" s="61">
        <f t="shared" ref="D24:E24" si="0">D5+D10+D16+D19</f>
        <v>6998090.3600000013</v>
      </c>
      <c r="E24" s="61">
        <f t="shared" si="0"/>
        <v>3410614.38</v>
      </c>
      <c r="F24" s="136"/>
      <c r="G24" s="137"/>
    </row>
  </sheetData>
  <mergeCells count="21">
    <mergeCell ref="F4:G4"/>
    <mergeCell ref="F5:G5"/>
    <mergeCell ref="F6:G6"/>
    <mergeCell ref="F7:G7"/>
    <mergeCell ref="F8:G8"/>
    <mergeCell ref="F24:G24"/>
    <mergeCell ref="A2:E2"/>
    <mergeCell ref="F23:G23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topLeftCell="A2" workbookViewId="0">
      <selection activeCell="B26" sqref="B26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18.75" bestFit="1" customWidth="1"/>
    <col min="5" max="5" width="15.625" customWidth="1"/>
    <col min="6" max="6" width="16.5" customWidth="1"/>
    <col min="7" max="7" width="14.25" customWidth="1"/>
  </cols>
  <sheetData>
    <row r="1" spans="1:7" ht="21" customHeight="1">
      <c r="A1" s="50" t="s">
        <v>93</v>
      </c>
    </row>
    <row r="2" spans="1:7" ht="20.25">
      <c r="A2" s="135" t="s">
        <v>75</v>
      </c>
      <c r="B2" s="135"/>
      <c r="C2" s="135"/>
      <c r="D2" s="135"/>
      <c r="E2" s="135"/>
      <c r="F2" s="135"/>
      <c r="G2" s="135"/>
    </row>
    <row r="3" spans="1:7">
      <c r="F3" s="17" t="s">
        <v>76</v>
      </c>
    </row>
    <row r="4" spans="1:7" ht="23.25" customHeight="1">
      <c r="A4" s="9" t="s">
        <v>67</v>
      </c>
      <c r="B4" s="9" t="s">
        <v>68</v>
      </c>
      <c r="C4" s="9" t="s">
        <v>65</v>
      </c>
      <c r="D4" s="9" t="s">
        <v>66</v>
      </c>
      <c r="E4" s="9" t="s">
        <v>57</v>
      </c>
      <c r="F4" s="9" t="s">
        <v>73</v>
      </c>
      <c r="G4" s="9" t="s">
        <v>74</v>
      </c>
    </row>
    <row r="5" spans="1:7" ht="21" customHeight="1">
      <c r="A5" s="62">
        <v>301</v>
      </c>
      <c r="B5" s="62" t="s">
        <v>70</v>
      </c>
      <c r="C5" s="63"/>
      <c r="D5" s="62"/>
      <c r="E5" s="64">
        <f>E6+E7+E8+E9+E10+E11+E12+E13</f>
        <v>6056290.5</v>
      </c>
      <c r="F5" s="64">
        <f>F6+F7+F8+F9+F10+F11+F12+F13</f>
        <v>6056290.5</v>
      </c>
      <c r="G5" s="75"/>
    </row>
    <row r="6" spans="1:7" s="76" customFormat="1" ht="21" customHeight="1">
      <c r="A6" s="66" t="s">
        <v>136</v>
      </c>
      <c r="B6" s="66" t="s">
        <v>263</v>
      </c>
      <c r="C6" s="63">
        <v>50501</v>
      </c>
      <c r="D6" s="62" t="s">
        <v>264</v>
      </c>
      <c r="E6" s="67">
        <v>834060</v>
      </c>
      <c r="F6" s="67">
        <v>834060</v>
      </c>
      <c r="G6" s="65"/>
    </row>
    <row r="7" spans="1:7" s="76" customFormat="1" ht="21" customHeight="1">
      <c r="A7" s="66" t="s">
        <v>137</v>
      </c>
      <c r="B7" s="66" t="s">
        <v>265</v>
      </c>
      <c r="C7" s="63">
        <v>50501</v>
      </c>
      <c r="D7" s="62" t="s">
        <v>264</v>
      </c>
      <c r="E7" s="67">
        <v>3120946</v>
      </c>
      <c r="F7" s="67">
        <v>3120946</v>
      </c>
      <c r="G7" s="65"/>
    </row>
    <row r="8" spans="1:7" s="77" customFormat="1" ht="21" customHeight="1">
      <c r="A8" s="66" t="s">
        <v>266</v>
      </c>
      <c r="B8" s="66" t="s">
        <v>267</v>
      </c>
      <c r="C8" s="63">
        <v>50501</v>
      </c>
      <c r="D8" s="62" t="s">
        <v>264</v>
      </c>
      <c r="E8" s="67">
        <v>360000</v>
      </c>
      <c r="F8" s="67">
        <v>360000</v>
      </c>
      <c r="G8" s="65"/>
    </row>
    <row r="9" spans="1:7" s="77" customFormat="1" ht="21" customHeight="1">
      <c r="A9" s="66" t="s">
        <v>138</v>
      </c>
      <c r="B9" s="66" t="s">
        <v>139</v>
      </c>
      <c r="C9" s="63">
        <v>50501</v>
      </c>
      <c r="D9" s="62" t="s">
        <v>135</v>
      </c>
      <c r="E9" s="67">
        <v>498058.08</v>
      </c>
      <c r="F9" s="67">
        <v>498058.08</v>
      </c>
      <c r="G9" s="67"/>
    </row>
    <row r="10" spans="1:7" s="77" customFormat="1" ht="21" customHeight="1">
      <c r="A10" s="66" t="s">
        <v>140</v>
      </c>
      <c r="B10" s="66" t="s">
        <v>141</v>
      </c>
      <c r="C10" s="63">
        <v>50501</v>
      </c>
      <c r="D10" s="62" t="s">
        <v>135</v>
      </c>
      <c r="E10" s="67">
        <v>249029.04</v>
      </c>
      <c r="F10" s="67">
        <v>249029.04</v>
      </c>
      <c r="G10" s="67"/>
    </row>
    <row r="11" spans="1:7" s="77" customFormat="1" ht="21" customHeight="1">
      <c r="A11" s="66" t="s">
        <v>142</v>
      </c>
      <c r="B11" s="66" t="s">
        <v>143</v>
      </c>
      <c r="C11" s="63">
        <v>50501</v>
      </c>
      <c r="D11" s="62" t="s">
        <v>135</v>
      </c>
      <c r="E11" s="67">
        <v>435800.82</v>
      </c>
      <c r="F11" s="67">
        <v>435800.82</v>
      </c>
      <c r="G11" s="65"/>
    </row>
    <row r="12" spans="1:7" s="77" customFormat="1" ht="21" customHeight="1">
      <c r="A12" s="66" t="s">
        <v>144</v>
      </c>
      <c r="B12" s="66" t="s">
        <v>145</v>
      </c>
      <c r="C12" s="63">
        <v>50501</v>
      </c>
      <c r="D12" s="62" t="s">
        <v>135</v>
      </c>
      <c r="E12" s="67">
        <v>488743.56</v>
      </c>
      <c r="F12" s="67">
        <v>488743.56</v>
      </c>
      <c r="G12" s="67"/>
    </row>
    <row r="13" spans="1:7" s="77" customFormat="1" ht="21" customHeight="1">
      <c r="A13" s="66" t="s">
        <v>146</v>
      </c>
      <c r="B13" s="66" t="s">
        <v>147</v>
      </c>
      <c r="C13" s="63">
        <v>50501</v>
      </c>
      <c r="D13" s="62" t="s">
        <v>135</v>
      </c>
      <c r="E13" s="67">
        <v>69653</v>
      </c>
      <c r="F13" s="67">
        <v>69653</v>
      </c>
      <c r="G13" s="65"/>
    </row>
    <row r="14" spans="1:7" s="77" customFormat="1" ht="21" customHeight="1">
      <c r="A14" s="66" t="s">
        <v>148</v>
      </c>
      <c r="B14" s="66" t="s">
        <v>149</v>
      </c>
      <c r="C14" s="62"/>
      <c r="D14" s="62"/>
      <c r="E14" s="67">
        <f t="shared" ref="E14" si="0">E15+E16+E17+E18+E19+E20+E21+E22+E23+E24+E25+E26+E27+E28</f>
        <v>733369.86</v>
      </c>
      <c r="F14" s="67"/>
      <c r="G14" s="67">
        <f>G15+G16+G17+G18+G19+G20+G21+G22+G23+G24+G25+G26+G27+G28</f>
        <v>733369.86</v>
      </c>
    </row>
    <row r="15" spans="1:7" s="77" customFormat="1" ht="21" customHeight="1">
      <c r="A15" s="66" t="s">
        <v>151</v>
      </c>
      <c r="B15" s="66" t="s">
        <v>152</v>
      </c>
      <c r="C15" s="62">
        <v>50502</v>
      </c>
      <c r="D15" s="62" t="s">
        <v>150</v>
      </c>
      <c r="E15" s="67">
        <v>48000</v>
      </c>
      <c r="F15" s="65"/>
      <c r="G15" s="67">
        <v>48000</v>
      </c>
    </row>
    <row r="16" spans="1:7" s="77" customFormat="1" ht="24" customHeight="1">
      <c r="A16" s="66" t="s">
        <v>153</v>
      </c>
      <c r="B16" s="66" t="s">
        <v>154</v>
      </c>
      <c r="C16" s="62">
        <v>50502</v>
      </c>
      <c r="D16" s="62" t="s">
        <v>150</v>
      </c>
      <c r="E16" s="67">
        <v>9600</v>
      </c>
      <c r="F16" s="65"/>
      <c r="G16" s="67">
        <v>9600</v>
      </c>
    </row>
    <row r="17" spans="1:7" s="77" customFormat="1" ht="24" customHeight="1">
      <c r="A17" s="66" t="s">
        <v>155</v>
      </c>
      <c r="B17" s="66" t="s">
        <v>156</v>
      </c>
      <c r="C17" s="62">
        <v>50502</v>
      </c>
      <c r="D17" s="62" t="s">
        <v>150</v>
      </c>
      <c r="E17" s="67">
        <v>64800</v>
      </c>
      <c r="F17" s="65"/>
      <c r="G17" s="67">
        <v>64800</v>
      </c>
    </row>
    <row r="18" spans="1:7" s="77" customFormat="1" ht="24" customHeight="1">
      <c r="A18" s="66" t="s">
        <v>157</v>
      </c>
      <c r="B18" s="66" t="s">
        <v>158</v>
      </c>
      <c r="C18" s="62">
        <v>50502</v>
      </c>
      <c r="D18" s="62" t="s">
        <v>150</v>
      </c>
      <c r="E18" s="67">
        <v>25000</v>
      </c>
      <c r="F18" s="65"/>
      <c r="G18" s="67">
        <v>25000</v>
      </c>
    </row>
    <row r="19" spans="1:7" s="77" customFormat="1" ht="24" customHeight="1">
      <c r="A19" s="66" t="s">
        <v>159</v>
      </c>
      <c r="B19" s="66" t="s">
        <v>160</v>
      </c>
      <c r="C19" s="62">
        <v>50502</v>
      </c>
      <c r="D19" s="62" t="s">
        <v>150</v>
      </c>
      <c r="E19" s="67">
        <v>18240</v>
      </c>
      <c r="F19" s="65"/>
      <c r="G19" s="67">
        <v>18240</v>
      </c>
    </row>
    <row r="20" spans="1:7" s="77" customFormat="1" ht="24" customHeight="1">
      <c r="A20" s="66" t="s">
        <v>161</v>
      </c>
      <c r="B20" s="66" t="s">
        <v>162</v>
      </c>
      <c r="C20" s="62">
        <v>50502</v>
      </c>
      <c r="D20" s="62" t="s">
        <v>150</v>
      </c>
      <c r="E20" s="67">
        <v>4800</v>
      </c>
      <c r="F20" s="65"/>
      <c r="G20" s="67">
        <v>4800</v>
      </c>
    </row>
    <row r="21" spans="1:7" s="77" customFormat="1" ht="24" customHeight="1">
      <c r="A21" s="66" t="s">
        <v>163</v>
      </c>
      <c r="B21" s="66" t="s">
        <v>164</v>
      </c>
      <c r="C21" s="62">
        <v>50502</v>
      </c>
      <c r="D21" s="62" t="s">
        <v>150</v>
      </c>
      <c r="E21" s="67">
        <v>7200</v>
      </c>
      <c r="F21" s="65"/>
      <c r="G21" s="67">
        <v>7200</v>
      </c>
    </row>
    <row r="22" spans="1:7" s="77" customFormat="1" ht="24" customHeight="1">
      <c r="A22" s="66" t="s">
        <v>165</v>
      </c>
      <c r="B22" s="66" t="s">
        <v>166</v>
      </c>
      <c r="C22" s="62">
        <v>50502</v>
      </c>
      <c r="D22" s="62" t="s">
        <v>150</v>
      </c>
      <c r="E22" s="67">
        <v>24480</v>
      </c>
      <c r="F22" s="65"/>
      <c r="G22" s="67">
        <v>24480</v>
      </c>
    </row>
    <row r="23" spans="1:7" s="77" customFormat="1" ht="24" customHeight="1">
      <c r="A23" s="66" t="s">
        <v>167</v>
      </c>
      <c r="B23" s="66" t="s">
        <v>168</v>
      </c>
      <c r="C23" s="62">
        <v>50502</v>
      </c>
      <c r="D23" s="62" t="s">
        <v>150</v>
      </c>
      <c r="E23" s="67">
        <v>2738.76</v>
      </c>
      <c r="F23" s="65"/>
      <c r="G23" s="67">
        <v>2738.76</v>
      </c>
    </row>
    <row r="24" spans="1:7" s="77" customFormat="1" ht="24" customHeight="1">
      <c r="A24" s="66" t="s">
        <v>169</v>
      </c>
      <c r="B24" s="66" t="s">
        <v>170</v>
      </c>
      <c r="C24" s="62">
        <v>50502</v>
      </c>
      <c r="D24" s="62" t="s">
        <v>150</v>
      </c>
      <c r="E24" s="67">
        <v>67237.2</v>
      </c>
      <c r="F24" s="65"/>
      <c r="G24" s="67">
        <v>67237.2</v>
      </c>
    </row>
    <row r="25" spans="1:7" s="77" customFormat="1" ht="24" customHeight="1">
      <c r="A25" s="66" t="s">
        <v>171</v>
      </c>
      <c r="B25" s="66" t="s">
        <v>172</v>
      </c>
      <c r="C25" s="62">
        <v>50502</v>
      </c>
      <c r="D25" s="62" t="s">
        <v>150</v>
      </c>
      <c r="E25" s="67">
        <v>81216</v>
      </c>
      <c r="F25" s="65"/>
      <c r="G25" s="67">
        <v>81216</v>
      </c>
    </row>
    <row r="26" spans="1:7" s="77" customFormat="1" ht="24" customHeight="1">
      <c r="A26" s="66" t="s">
        <v>173</v>
      </c>
      <c r="B26" s="66" t="s">
        <v>174</v>
      </c>
      <c r="C26" s="63">
        <v>50502</v>
      </c>
      <c r="D26" s="62" t="s">
        <v>150</v>
      </c>
      <c r="E26" s="67">
        <v>181440</v>
      </c>
      <c r="F26" s="67"/>
      <c r="G26" s="67">
        <v>181440</v>
      </c>
    </row>
    <row r="27" spans="1:7" s="77" customFormat="1" ht="24" customHeight="1">
      <c r="A27" s="66" t="s">
        <v>175</v>
      </c>
      <c r="B27" s="66" t="s">
        <v>176</v>
      </c>
      <c r="C27" s="62">
        <v>50502</v>
      </c>
      <c r="D27" s="62" t="s">
        <v>150</v>
      </c>
      <c r="E27" s="67">
        <v>196987.9</v>
      </c>
      <c r="F27" s="65"/>
      <c r="G27" s="67">
        <v>196987.9</v>
      </c>
    </row>
    <row r="28" spans="1:7" s="77" customFormat="1" ht="24" customHeight="1">
      <c r="A28" s="66" t="s">
        <v>175</v>
      </c>
      <c r="B28" s="66" t="s">
        <v>176</v>
      </c>
      <c r="C28" s="63">
        <v>50502</v>
      </c>
      <c r="D28" s="62" t="s">
        <v>150</v>
      </c>
      <c r="E28" s="67">
        <v>1630</v>
      </c>
      <c r="F28" s="67"/>
      <c r="G28" s="67">
        <v>1630</v>
      </c>
    </row>
    <row r="29" spans="1:7" s="77" customFormat="1" ht="24" customHeight="1">
      <c r="A29" s="66" t="s">
        <v>177</v>
      </c>
      <c r="B29" s="66" t="s">
        <v>178</v>
      </c>
      <c r="C29" s="63"/>
      <c r="D29" s="62"/>
      <c r="E29" s="67">
        <f>E30+E31</f>
        <v>208430</v>
      </c>
      <c r="F29" s="67">
        <f>F30+F31</f>
        <v>208430</v>
      </c>
      <c r="G29" s="67"/>
    </row>
    <row r="30" spans="1:7" s="77" customFormat="1" ht="24" customHeight="1">
      <c r="A30" s="66" t="s">
        <v>181</v>
      </c>
      <c r="B30" s="66" t="s">
        <v>182</v>
      </c>
      <c r="C30" s="63">
        <v>50905</v>
      </c>
      <c r="D30" s="62" t="s">
        <v>183</v>
      </c>
      <c r="E30" s="67">
        <v>14230</v>
      </c>
      <c r="F30" s="67">
        <v>14230</v>
      </c>
      <c r="G30" s="67"/>
    </row>
    <row r="31" spans="1:7" s="77" customFormat="1" ht="24" customHeight="1">
      <c r="A31" s="66" t="s">
        <v>179</v>
      </c>
      <c r="B31" s="66" t="s">
        <v>180</v>
      </c>
      <c r="C31" s="63">
        <v>50999</v>
      </c>
      <c r="D31" s="62" t="s">
        <v>183</v>
      </c>
      <c r="E31" s="67">
        <v>194200</v>
      </c>
      <c r="F31" s="67">
        <v>194200</v>
      </c>
      <c r="G31" s="67"/>
    </row>
    <row r="32" spans="1:7" s="76" customFormat="1" ht="24" customHeight="1">
      <c r="A32" s="78"/>
      <c r="B32" s="79" t="s">
        <v>59</v>
      </c>
      <c r="C32" s="79"/>
      <c r="D32" s="79"/>
      <c r="E32" s="67">
        <f>E5+E14+E29</f>
        <v>6998090.3600000003</v>
      </c>
      <c r="F32" s="67">
        <f t="shared" ref="F32:G32" si="1">F5+F14+F29</f>
        <v>6264720.5</v>
      </c>
      <c r="G32" s="67">
        <f t="shared" si="1"/>
        <v>733369.86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26" sqref="B26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50" t="s">
        <v>94</v>
      </c>
    </row>
    <row r="2" spans="1:3" ht="20.25">
      <c r="A2" s="142" t="s">
        <v>83</v>
      </c>
      <c r="B2" s="142"/>
      <c r="C2" s="142"/>
    </row>
    <row r="3" spans="1:3" ht="20.25">
      <c r="A3" s="25"/>
      <c r="B3" s="25"/>
      <c r="C3" s="26" t="s">
        <v>82</v>
      </c>
    </row>
    <row r="4" spans="1:3" ht="26.25" customHeight="1">
      <c r="A4" s="27" t="s">
        <v>45</v>
      </c>
      <c r="B4" s="28" t="s">
        <v>110</v>
      </c>
      <c r="C4" s="28" t="s">
        <v>268</v>
      </c>
    </row>
    <row r="5" spans="1:3" ht="26.25" customHeight="1">
      <c r="A5" s="29" t="s">
        <v>77</v>
      </c>
      <c r="B5" s="30"/>
      <c r="C5" s="30"/>
    </row>
    <row r="6" spans="1:3" ht="26.25" customHeight="1">
      <c r="A6" s="29" t="s">
        <v>78</v>
      </c>
      <c r="B6" s="31">
        <v>2738.76</v>
      </c>
      <c r="C6" s="31">
        <v>2738.76</v>
      </c>
    </row>
    <row r="7" spans="1:3" ht="26.25" customHeight="1">
      <c r="A7" s="29" t="s">
        <v>79</v>
      </c>
      <c r="B7" s="31"/>
      <c r="C7" s="31"/>
    </row>
    <row r="8" spans="1:3" ht="26.25" customHeight="1">
      <c r="A8" s="29" t="s">
        <v>80</v>
      </c>
      <c r="B8" s="30"/>
      <c r="C8" s="30"/>
    </row>
    <row r="9" spans="1:3" ht="26.25" customHeight="1">
      <c r="A9" s="29" t="s">
        <v>81</v>
      </c>
      <c r="B9" s="32"/>
      <c r="C9" s="32"/>
    </row>
    <row r="10" spans="1:3" ht="26.25" customHeight="1">
      <c r="A10" s="33" t="s">
        <v>56</v>
      </c>
      <c r="B10" s="32">
        <v>2738.76</v>
      </c>
      <c r="C10" s="32">
        <v>2738.76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C8" sqref="C8"/>
    </sheetView>
  </sheetViews>
  <sheetFormatPr defaultRowHeight="13.5"/>
  <cols>
    <col min="1" max="5" width="18.875" customWidth="1"/>
  </cols>
  <sheetData>
    <row r="1" spans="1:5" ht="20.25" customHeight="1">
      <c r="A1" s="50" t="s">
        <v>95</v>
      </c>
    </row>
    <row r="2" spans="1:5" ht="20.25">
      <c r="A2" s="143" t="s">
        <v>84</v>
      </c>
      <c r="B2" s="143"/>
      <c r="C2" s="143"/>
      <c r="D2" s="143"/>
      <c r="E2" s="143"/>
    </row>
    <row r="3" spans="1:5">
      <c r="A3" s="34"/>
      <c r="B3" s="34"/>
      <c r="C3" s="34"/>
      <c r="D3" s="34"/>
      <c r="E3" s="39" t="s">
        <v>76</v>
      </c>
    </row>
    <row r="4" spans="1:5" ht="21" customHeight="1">
      <c r="A4" s="35" t="s">
        <v>34</v>
      </c>
      <c r="B4" s="35" t="s">
        <v>87</v>
      </c>
      <c r="C4" s="35" t="s">
        <v>57</v>
      </c>
      <c r="D4" s="35" t="s">
        <v>35</v>
      </c>
      <c r="E4" s="35" t="s">
        <v>36</v>
      </c>
    </row>
    <row r="5" spans="1:5" ht="21" customHeight="1">
      <c r="A5" s="80" t="s">
        <v>269</v>
      </c>
      <c r="B5" s="36"/>
      <c r="C5" s="37"/>
      <c r="D5" s="37"/>
      <c r="E5" s="37"/>
    </row>
    <row r="6" spans="1:5" ht="21" customHeight="1">
      <c r="A6" s="36"/>
      <c r="B6" s="36"/>
      <c r="C6" s="37"/>
      <c r="D6" s="37"/>
      <c r="E6" s="37"/>
    </row>
    <row r="7" spans="1:5" ht="21" customHeight="1">
      <c r="A7" s="36"/>
      <c r="B7" s="36"/>
      <c r="C7" s="37"/>
      <c r="D7" s="37"/>
      <c r="E7" s="37"/>
    </row>
    <row r="8" spans="1:5" ht="21" customHeight="1">
      <c r="A8" s="36"/>
      <c r="B8" s="36"/>
      <c r="C8" s="37"/>
      <c r="D8" s="37"/>
      <c r="E8" s="37"/>
    </row>
    <row r="9" spans="1:5" ht="21" customHeight="1">
      <c r="A9" s="30"/>
      <c r="B9" s="28"/>
      <c r="C9" s="30"/>
      <c r="D9" s="30"/>
      <c r="E9" s="30"/>
    </row>
    <row r="10" spans="1:5" ht="21" customHeight="1">
      <c r="A10" s="28"/>
      <c r="B10" s="28"/>
      <c r="C10" s="30"/>
      <c r="D10" s="30"/>
      <c r="E10" s="30"/>
    </row>
    <row r="11" spans="1:5" ht="21" customHeight="1">
      <c r="A11" s="30"/>
      <c r="B11" s="30"/>
      <c r="C11" s="30"/>
      <c r="D11" s="30"/>
      <c r="E11" s="30"/>
    </row>
    <row r="12" spans="1:5" ht="21" customHeight="1">
      <c r="A12" s="30"/>
      <c r="B12" s="30"/>
      <c r="C12" s="30"/>
      <c r="D12" s="30"/>
      <c r="E12" s="30"/>
    </row>
    <row r="13" spans="1:5" ht="21" customHeight="1">
      <c r="A13" s="30"/>
      <c r="B13" s="30"/>
      <c r="C13" s="30"/>
      <c r="D13" s="30"/>
      <c r="E13" s="30"/>
    </row>
    <row r="14" spans="1:5" ht="21" customHeight="1">
      <c r="A14" s="30"/>
      <c r="B14" s="30"/>
      <c r="C14" s="30"/>
      <c r="D14" s="30"/>
      <c r="E14" s="30"/>
    </row>
    <row r="15" spans="1:5" ht="21" customHeight="1">
      <c r="A15" s="30"/>
      <c r="B15" s="38" t="s">
        <v>58</v>
      </c>
      <c r="C15" s="30"/>
      <c r="D15" s="30"/>
      <c r="E15" s="30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G37" sqref="G37"/>
    </sheetView>
  </sheetViews>
  <sheetFormatPr defaultRowHeight="13.5"/>
  <cols>
    <col min="1" max="1" width="8.5" bestFit="1" customWidth="1"/>
    <col min="2" max="2" width="28.875" customWidth="1"/>
    <col min="3" max="3" width="8.5" bestFit="1" customWidth="1"/>
    <col min="4" max="4" width="18.875" bestFit="1" customWidth="1"/>
    <col min="5" max="5" width="8.5" bestFit="1" customWidth="1"/>
    <col min="6" max="6" width="23.875" bestFit="1" customWidth="1"/>
    <col min="7" max="7" width="46.375" bestFit="1" customWidth="1"/>
    <col min="8" max="8" width="14.125" bestFit="1" customWidth="1"/>
  </cols>
  <sheetData>
    <row r="1" spans="1:9">
      <c r="A1" s="50" t="s">
        <v>96</v>
      </c>
    </row>
    <row r="2" spans="1:9" ht="20.25">
      <c r="A2" s="133" t="s">
        <v>86</v>
      </c>
      <c r="B2" s="133"/>
      <c r="C2" s="133"/>
      <c r="D2" s="133"/>
      <c r="E2" s="133"/>
      <c r="F2" s="133"/>
      <c r="G2" s="133"/>
      <c r="H2" s="133"/>
    </row>
    <row r="3" spans="1:9">
      <c r="A3" s="40"/>
      <c r="B3" s="40"/>
      <c r="C3" s="40"/>
      <c r="D3" s="40"/>
      <c r="E3" s="40"/>
      <c r="F3" s="40"/>
      <c r="G3" s="41" t="s">
        <v>85</v>
      </c>
      <c r="H3" s="40"/>
      <c r="I3" s="8"/>
    </row>
    <row r="4" spans="1:9" ht="24.95" customHeight="1">
      <c r="A4" s="6" t="s">
        <v>63</v>
      </c>
      <c r="B4" s="6" t="s">
        <v>64</v>
      </c>
      <c r="C4" s="6" t="s">
        <v>67</v>
      </c>
      <c r="D4" s="6" t="s">
        <v>68</v>
      </c>
      <c r="E4" s="56" t="s">
        <v>108</v>
      </c>
      <c r="F4" s="56" t="s">
        <v>109</v>
      </c>
      <c r="G4" s="6" t="s">
        <v>69</v>
      </c>
      <c r="H4" s="6" t="s">
        <v>47</v>
      </c>
    </row>
    <row r="5" spans="1:9" s="89" customFormat="1" ht="24.95" customHeight="1">
      <c r="A5" s="86" t="s">
        <v>184</v>
      </c>
      <c r="B5" s="69" t="s">
        <v>185</v>
      </c>
      <c r="C5" s="87" t="s">
        <v>184</v>
      </c>
      <c r="D5" s="87" t="s">
        <v>184</v>
      </c>
      <c r="E5" s="88" t="s">
        <v>184</v>
      </c>
      <c r="F5" s="88" t="s">
        <v>184</v>
      </c>
      <c r="G5" s="75"/>
      <c r="H5" s="81">
        <v>10408704.74</v>
      </c>
    </row>
    <row r="6" spans="1:9" s="76" customFormat="1" ht="24.95" customHeight="1">
      <c r="A6" s="68" t="s">
        <v>184</v>
      </c>
      <c r="B6" s="69" t="s">
        <v>186</v>
      </c>
      <c r="C6" s="71" t="s">
        <v>184</v>
      </c>
      <c r="D6" s="71" t="s">
        <v>184</v>
      </c>
      <c r="E6" s="72" t="s">
        <v>184</v>
      </c>
      <c r="F6" s="72" t="s">
        <v>184</v>
      </c>
      <c r="G6" s="65"/>
      <c r="H6" s="73">
        <f>H7+H8+H9+H10+H11+H12+H13+H14+H15+H16+H17+H18+H19+H20+H21+H22+H23+H24+H25+H26</f>
        <v>4844371.49</v>
      </c>
    </row>
    <row r="7" spans="1:9" s="76" customFormat="1" ht="24.95" customHeight="1">
      <c r="A7" s="68" t="s">
        <v>187</v>
      </c>
      <c r="B7" s="69" t="s">
        <v>188</v>
      </c>
      <c r="C7" s="70">
        <v>50501</v>
      </c>
      <c r="D7" s="71" t="s">
        <v>70</v>
      </c>
      <c r="E7" s="72" t="s">
        <v>136</v>
      </c>
      <c r="F7" s="72" t="s">
        <v>71</v>
      </c>
      <c r="G7" s="72" t="s">
        <v>208</v>
      </c>
      <c r="H7" s="73">
        <v>834060</v>
      </c>
    </row>
    <row r="8" spans="1:9" s="76" customFormat="1" ht="24.95" customHeight="1">
      <c r="A8" s="68" t="s">
        <v>187</v>
      </c>
      <c r="B8" s="69" t="s">
        <v>188</v>
      </c>
      <c r="C8" s="70">
        <v>50501</v>
      </c>
      <c r="D8" s="71" t="s">
        <v>70</v>
      </c>
      <c r="E8" s="72" t="s">
        <v>137</v>
      </c>
      <c r="F8" s="72" t="s">
        <v>72</v>
      </c>
      <c r="G8" s="72" t="s">
        <v>209</v>
      </c>
      <c r="H8" s="73">
        <v>2527800</v>
      </c>
    </row>
    <row r="9" spans="1:9" s="76" customFormat="1" ht="24.95" customHeight="1">
      <c r="A9" s="68" t="s">
        <v>187</v>
      </c>
      <c r="B9" s="69" t="s">
        <v>188</v>
      </c>
      <c r="C9" s="70">
        <v>50501</v>
      </c>
      <c r="D9" s="71" t="s">
        <v>70</v>
      </c>
      <c r="E9" s="72" t="s">
        <v>191</v>
      </c>
      <c r="F9" s="72" t="s">
        <v>192</v>
      </c>
      <c r="G9" s="72" t="s">
        <v>210</v>
      </c>
      <c r="H9" s="73">
        <v>360000</v>
      </c>
    </row>
    <row r="10" spans="1:9" s="76" customFormat="1" ht="24.95" customHeight="1">
      <c r="A10" s="68" t="s">
        <v>187</v>
      </c>
      <c r="B10" s="69" t="s">
        <v>188</v>
      </c>
      <c r="C10" s="70">
        <v>50501</v>
      </c>
      <c r="D10" s="71" t="s">
        <v>70</v>
      </c>
      <c r="E10" s="72" t="s">
        <v>146</v>
      </c>
      <c r="F10" s="72" t="s">
        <v>193</v>
      </c>
      <c r="G10" s="72" t="s">
        <v>211</v>
      </c>
      <c r="H10" s="73">
        <v>69653</v>
      </c>
    </row>
    <row r="11" spans="1:9" s="76" customFormat="1" ht="24.95" customHeight="1">
      <c r="A11" s="68" t="s">
        <v>187</v>
      </c>
      <c r="B11" s="69" t="s">
        <v>188</v>
      </c>
      <c r="C11" s="70">
        <v>50501</v>
      </c>
      <c r="D11" s="71" t="s">
        <v>70</v>
      </c>
      <c r="E11" s="72" t="s">
        <v>142</v>
      </c>
      <c r="F11" s="72" t="s">
        <v>194</v>
      </c>
      <c r="G11" s="72" t="s">
        <v>212</v>
      </c>
      <c r="H11" s="73">
        <v>31128.63</v>
      </c>
    </row>
    <row r="12" spans="1:9" s="76" customFormat="1" ht="24.95" customHeight="1">
      <c r="A12" s="68" t="s">
        <v>187</v>
      </c>
      <c r="B12" s="69" t="s">
        <v>188</v>
      </c>
      <c r="C12" s="70">
        <v>50501</v>
      </c>
      <c r="D12" s="71" t="s">
        <v>70</v>
      </c>
      <c r="E12" s="72" t="s">
        <v>137</v>
      </c>
      <c r="F12" s="72" t="s">
        <v>72</v>
      </c>
      <c r="G12" s="72" t="s">
        <v>213</v>
      </c>
      <c r="H12" s="73">
        <v>99790</v>
      </c>
    </row>
    <row r="13" spans="1:9" s="76" customFormat="1" ht="24.95" customHeight="1">
      <c r="A13" s="68" t="s">
        <v>187</v>
      </c>
      <c r="B13" s="69" t="s">
        <v>188</v>
      </c>
      <c r="C13" s="70">
        <v>50502</v>
      </c>
      <c r="D13" s="71" t="s">
        <v>189</v>
      </c>
      <c r="E13" s="72" t="s">
        <v>173</v>
      </c>
      <c r="F13" s="72" t="s">
        <v>195</v>
      </c>
      <c r="G13" s="72" t="s">
        <v>214</v>
      </c>
      <c r="H13" s="73">
        <v>181440</v>
      </c>
    </row>
    <row r="14" spans="1:9" s="76" customFormat="1" ht="24.95" customHeight="1">
      <c r="A14" s="68" t="s">
        <v>187</v>
      </c>
      <c r="B14" s="69" t="s">
        <v>188</v>
      </c>
      <c r="C14" s="70">
        <v>50999</v>
      </c>
      <c r="D14" s="71" t="s">
        <v>190</v>
      </c>
      <c r="E14" s="72" t="s">
        <v>179</v>
      </c>
      <c r="F14" s="72" t="s">
        <v>190</v>
      </c>
      <c r="G14" s="72" t="s">
        <v>215</v>
      </c>
      <c r="H14" s="73">
        <v>190200</v>
      </c>
    </row>
    <row r="15" spans="1:9" s="76" customFormat="1" ht="24.95" customHeight="1">
      <c r="A15" s="68" t="s">
        <v>187</v>
      </c>
      <c r="B15" s="69" t="s">
        <v>188</v>
      </c>
      <c r="C15" s="70">
        <v>50502</v>
      </c>
      <c r="D15" s="71" t="s">
        <v>189</v>
      </c>
      <c r="E15" s="72" t="s">
        <v>151</v>
      </c>
      <c r="F15" s="72" t="s">
        <v>196</v>
      </c>
      <c r="G15" s="72" t="s">
        <v>216</v>
      </c>
      <c r="H15" s="73">
        <v>48000</v>
      </c>
    </row>
    <row r="16" spans="1:9" s="76" customFormat="1" ht="24.95" customHeight="1">
      <c r="A16" s="68" t="s">
        <v>187</v>
      </c>
      <c r="B16" s="69" t="s">
        <v>188</v>
      </c>
      <c r="C16" s="70">
        <v>50502</v>
      </c>
      <c r="D16" s="71" t="s">
        <v>189</v>
      </c>
      <c r="E16" s="72" t="s">
        <v>153</v>
      </c>
      <c r="F16" s="72" t="s">
        <v>197</v>
      </c>
      <c r="G16" s="72" t="s">
        <v>217</v>
      </c>
      <c r="H16" s="73">
        <v>9600</v>
      </c>
    </row>
    <row r="17" spans="1:8" s="76" customFormat="1" ht="24.95" customHeight="1">
      <c r="A17" s="68" t="s">
        <v>187</v>
      </c>
      <c r="B17" s="69" t="s">
        <v>188</v>
      </c>
      <c r="C17" s="70">
        <v>50502</v>
      </c>
      <c r="D17" s="71" t="s">
        <v>189</v>
      </c>
      <c r="E17" s="72" t="s">
        <v>155</v>
      </c>
      <c r="F17" s="72" t="s">
        <v>198</v>
      </c>
      <c r="G17" s="72" t="s">
        <v>218</v>
      </c>
      <c r="H17" s="73">
        <v>64800</v>
      </c>
    </row>
    <row r="18" spans="1:8" s="76" customFormat="1" ht="24.95" customHeight="1">
      <c r="A18" s="68" t="s">
        <v>187</v>
      </c>
      <c r="B18" s="69" t="s">
        <v>188</v>
      </c>
      <c r="C18" s="70">
        <v>50502</v>
      </c>
      <c r="D18" s="71" t="s">
        <v>189</v>
      </c>
      <c r="E18" s="72" t="s">
        <v>157</v>
      </c>
      <c r="F18" s="72" t="s">
        <v>199</v>
      </c>
      <c r="G18" s="72" t="s">
        <v>219</v>
      </c>
      <c r="H18" s="73">
        <v>25000</v>
      </c>
    </row>
    <row r="19" spans="1:8" s="76" customFormat="1" ht="24.95" customHeight="1">
      <c r="A19" s="68" t="s">
        <v>187</v>
      </c>
      <c r="B19" s="69" t="s">
        <v>188</v>
      </c>
      <c r="C19" s="70">
        <v>50502</v>
      </c>
      <c r="D19" s="71" t="s">
        <v>189</v>
      </c>
      <c r="E19" s="72" t="s">
        <v>159</v>
      </c>
      <c r="F19" s="72" t="s">
        <v>200</v>
      </c>
      <c r="G19" s="72" t="s">
        <v>220</v>
      </c>
      <c r="H19" s="73">
        <v>18240</v>
      </c>
    </row>
    <row r="20" spans="1:8" s="76" customFormat="1" ht="24.95" customHeight="1">
      <c r="A20" s="68" t="s">
        <v>187</v>
      </c>
      <c r="B20" s="69" t="s">
        <v>188</v>
      </c>
      <c r="C20" s="70">
        <v>50502</v>
      </c>
      <c r="D20" s="71" t="s">
        <v>189</v>
      </c>
      <c r="E20" s="72" t="s">
        <v>161</v>
      </c>
      <c r="F20" s="72" t="s">
        <v>201</v>
      </c>
      <c r="G20" s="72" t="s">
        <v>221</v>
      </c>
      <c r="H20" s="73">
        <v>4800</v>
      </c>
    </row>
    <row r="21" spans="1:8" s="76" customFormat="1" ht="24.95" customHeight="1">
      <c r="A21" s="68" t="s">
        <v>187</v>
      </c>
      <c r="B21" s="69" t="s">
        <v>188</v>
      </c>
      <c r="C21" s="70">
        <v>50502</v>
      </c>
      <c r="D21" s="71" t="s">
        <v>189</v>
      </c>
      <c r="E21" s="72" t="s">
        <v>163</v>
      </c>
      <c r="F21" s="72" t="s">
        <v>202</v>
      </c>
      <c r="G21" s="72" t="s">
        <v>222</v>
      </c>
      <c r="H21" s="73">
        <v>7200</v>
      </c>
    </row>
    <row r="22" spans="1:8" s="76" customFormat="1" ht="24.95" customHeight="1">
      <c r="A22" s="68" t="s">
        <v>187</v>
      </c>
      <c r="B22" s="69" t="s">
        <v>188</v>
      </c>
      <c r="C22" s="70">
        <v>50502</v>
      </c>
      <c r="D22" s="71" t="s">
        <v>189</v>
      </c>
      <c r="E22" s="72" t="s">
        <v>165</v>
      </c>
      <c r="F22" s="72" t="s">
        <v>203</v>
      </c>
      <c r="G22" s="72" t="s">
        <v>223</v>
      </c>
      <c r="H22" s="73">
        <v>24480</v>
      </c>
    </row>
    <row r="23" spans="1:8" s="76" customFormat="1" ht="24.95" customHeight="1">
      <c r="A23" s="68" t="s">
        <v>187</v>
      </c>
      <c r="B23" s="69" t="s">
        <v>188</v>
      </c>
      <c r="C23" s="70">
        <v>50502</v>
      </c>
      <c r="D23" s="71" t="s">
        <v>189</v>
      </c>
      <c r="E23" s="72" t="s">
        <v>167</v>
      </c>
      <c r="F23" s="72" t="s">
        <v>204</v>
      </c>
      <c r="G23" s="72" t="s">
        <v>224</v>
      </c>
      <c r="H23" s="73">
        <v>2738.76</v>
      </c>
    </row>
    <row r="24" spans="1:8" s="76" customFormat="1" ht="24.95" customHeight="1">
      <c r="A24" s="68" t="s">
        <v>187</v>
      </c>
      <c r="B24" s="69" t="s">
        <v>188</v>
      </c>
      <c r="C24" s="70">
        <v>50502</v>
      </c>
      <c r="D24" s="71" t="s">
        <v>189</v>
      </c>
      <c r="E24" s="72" t="s">
        <v>169</v>
      </c>
      <c r="F24" s="72" t="s">
        <v>205</v>
      </c>
      <c r="G24" s="72" t="s">
        <v>225</v>
      </c>
      <c r="H24" s="73">
        <v>67237.2</v>
      </c>
    </row>
    <row r="25" spans="1:8" s="76" customFormat="1" ht="24.95" customHeight="1">
      <c r="A25" s="68" t="s">
        <v>187</v>
      </c>
      <c r="B25" s="69" t="s">
        <v>188</v>
      </c>
      <c r="C25" s="70">
        <v>50502</v>
      </c>
      <c r="D25" s="71" t="s">
        <v>189</v>
      </c>
      <c r="E25" s="72" t="s">
        <v>171</v>
      </c>
      <c r="F25" s="72" t="s">
        <v>206</v>
      </c>
      <c r="G25" s="72" t="s">
        <v>226</v>
      </c>
      <c r="H25" s="73">
        <v>81216</v>
      </c>
    </row>
    <row r="26" spans="1:8" s="76" customFormat="1" ht="24.95" customHeight="1">
      <c r="A26" s="68" t="s">
        <v>187</v>
      </c>
      <c r="B26" s="69" t="s">
        <v>188</v>
      </c>
      <c r="C26" s="70">
        <v>50502</v>
      </c>
      <c r="D26" s="71" t="s">
        <v>189</v>
      </c>
      <c r="E26" s="72" t="s">
        <v>175</v>
      </c>
      <c r="F26" s="72" t="s">
        <v>207</v>
      </c>
      <c r="G26" s="72" t="s">
        <v>227</v>
      </c>
      <c r="H26" s="73">
        <v>196987.9</v>
      </c>
    </row>
    <row r="27" spans="1:8" s="76" customFormat="1" ht="24.95" customHeight="1">
      <c r="A27" s="68"/>
      <c r="B27" s="74" t="s">
        <v>114</v>
      </c>
      <c r="C27" s="65"/>
      <c r="D27" s="65"/>
      <c r="E27" s="65"/>
      <c r="F27" s="65"/>
      <c r="G27" s="65"/>
      <c r="H27" s="81">
        <f>H28+H29+H30+H31+H32+H33+H34+H35+H36+H37+H38</f>
        <v>3410614.38</v>
      </c>
    </row>
    <row r="28" spans="1:8" s="76" customFormat="1" ht="24.95" customHeight="1">
      <c r="A28" s="82" t="s">
        <v>228</v>
      </c>
      <c r="B28" s="83" t="s">
        <v>115</v>
      </c>
      <c r="C28" s="70">
        <v>50502</v>
      </c>
      <c r="D28" s="71" t="s">
        <v>189</v>
      </c>
      <c r="E28" s="84" t="s">
        <v>175</v>
      </c>
      <c r="F28" s="84" t="s">
        <v>207</v>
      </c>
      <c r="G28" s="84" t="s">
        <v>271</v>
      </c>
      <c r="H28" s="81">
        <v>1200000</v>
      </c>
    </row>
    <row r="29" spans="1:8" s="89" customFormat="1" ht="24.95" customHeight="1">
      <c r="A29" s="91" t="s">
        <v>228</v>
      </c>
      <c r="B29" s="92" t="s">
        <v>115</v>
      </c>
      <c r="C29" s="93">
        <v>50502</v>
      </c>
      <c r="D29" s="94" t="s">
        <v>189</v>
      </c>
      <c r="E29" s="95" t="s">
        <v>161</v>
      </c>
      <c r="F29" s="95" t="s">
        <v>201</v>
      </c>
      <c r="G29" s="95" t="s">
        <v>272</v>
      </c>
      <c r="H29" s="81">
        <v>50000</v>
      </c>
    </row>
    <row r="30" spans="1:8" s="76" customFormat="1" ht="24.95" customHeight="1">
      <c r="A30" s="82" t="s">
        <v>228</v>
      </c>
      <c r="B30" s="83" t="s">
        <v>115</v>
      </c>
      <c r="C30" s="70">
        <v>50502</v>
      </c>
      <c r="D30" s="71" t="s">
        <v>189</v>
      </c>
      <c r="E30" s="84" t="s">
        <v>175</v>
      </c>
      <c r="F30" s="84" t="s">
        <v>207</v>
      </c>
      <c r="G30" s="84" t="s">
        <v>270</v>
      </c>
      <c r="H30" s="81">
        <v>1500000</v>
      </c>
    </row>
    <row r="31" spans="1:8" s="76" customFormat="1" ht="24.95" customHeight="1">
      <c r="A31" s="82" t="s">
        <v>228</v>
      </c>
      <c r="B31" s="83" t="s">
        <v>115</v>
      </c>
      <c r="C31" s="70">
        <v>50502</v>
      </c>
      <c r="D31" s="71" t="s">
        <v>189</v>
      </c>
      <c r="E31" s="84" t="s">
        <v>175</v>
      </c>
      <c r="F31" s="84" t="s">
        <v>207</v>
      </c>
      <c r="G31" s="84" t="s">
        <v>229</v>
      </c>
      <c r="H31" s="81">
        <v>200000</v>
      </c>
    </row>
    <row r="32" spans="1:8" s="76" customFormat="1" ht="24.95" customHeight="1">
      <c r="A32" s="101" t="s">
        <v>228</v>
      </c>
      <c r="B32" s="102" t="s">
        <v>115</v>
      </c>
      <c r="C32" s="103">
        <v>50502</v>
      </c>
      <c r="D32" s="104" t="s">
        <v>189</v>
      </c>
      <c r="E32" s="105" t="s">
        <v>175</v>
      </c>
      <c r="F32" s="105" t="s">
        <v>207</v>
      </c>
      <c r="G32" s="105" t="s">
        <v>274</v>
      </c>
      <c r="H32" s="81">
        <v>32500</v>
      </c>
    </row>
    <row r="33" spans="1:8" s="76" customFormat="1" ht="24.95" customHeight="1">
      <c r="A33" s="82" t="s">
        <v>228</v>
      </c>
      <c r="B33" s="83" t="s">
        <v>115</v>
      </c>
      <c r="C33" s="70">
        <v>50502</v>
      </c>
      <c r="D33" s="71" t="s">
        <v>189</v>
      </c>
      <c r="E33" s="84" t="s">
        <v>175</v>
      </c>
      <c r="F33" s="84" t="s">
        <v>207</v>
      </c>
      <c r="G33" s="84" t="s">
        <v>230</v>
      </c>
      <c r="H33" s="81">
        <v>50000</v>
      </c>
    </row>
    <row r="34" spans="1:8" s="76" customFormat="1" ht="24.95" customHeight="1">
      <c r="A34" s="106" t="s">
        <v>228</v>
      </c>
      <c r="B34" s="107" t="s">
        <v>115</v>
      </c>
      <c r="C34" s="108">
        <v>50502</v>
      </c>
      <c r="D34" s="109" t="s">
        <v>189</v>
      </c>
      <c r="E34" s="110" t="s">
        <v>175</v>
      </c>
      <c r="F34" s="110" t="s">
        <v>207</v>
      </c>
      <c r="G34" s="110" t="s">
        <v>275</v>
      </c>
      <c r="H34" s="81">
        <v>150000</v>
      </c>
    </row>
    <row r="35" spans="1:8" s="76" customFormat="1" ht="24.95" customHeight="1">
      <c r="A35" s="96" t="s">
        <v>228</v>
      </c>
      <c r="B35" s="97" t="s">
        <v>115</v>
      </c>
      <c r="C35" s="98">
        <v>50502</v>
      </c>
      <c r="D35" s="99" t="s">
        <v>189</v>
      </c>
      <c r="E35" s="100" t="s">
        <v>175</v>
      </c>
      <c r="F35" s="100" t="s">
        <v>207</v>
      </c>
      <c r="G35" s="100" t="s">
        <v>273</v>
      </c>
      <c r="H35" s="81">
        <v>15000</v>
      </c>
    </row>
    <row r="36" spans="1:8" s="76" customFormat="1" ht="24.95" customHeight="1">
      <c r="A36" s="111" t="s">
        <v>228</v>
      </c>
      <c r="B36" s="112" t="s">
        <v>115</v>
      </c>
      <c r="C36" s="113">
        <v>50502</v>
      </c>
      <c r="D36" s="114" t="s">
        <v>189</v>
      </c>
      <c r="E36" s="115" t="s">
        <v>175</v>
      </c>
      <c r="F36" s="115" t="s">
        <v>207</v>
      </c>
      <c r="G36" s="115" t="s">
        <v>276</v>
      </c>
      <c r="H36" s="81">
        <v>75000</v>
      </c>
    </row>
    <row r="37" spans="1:8" s="76" customFormat="1" ht="24.95" customHeight="1">
      <c r="A37" s="116" t="s">
        <v>228</v>
      </c>
      <c r="B37" s="117" t="s">
        <v>115</v>
      </c>
      <c r="C37" s="118">
        <v>50502</v>
      </c>
      <c r="D37" s="119" t="s">
        <v>189</v>
      </c>
      <c r="E37" s="120" t="s">
        <v>175</v>
      </c>
      <c r="F37" s="120" t="s">
        <v>207</v>
      </c>
      <c r="G37" s="120" t="s">
        <v>277</v>
      </c>
      <c r="H37" s="81">
        <v>45000</v>
      </c>
    </row>
    <row r="38" spans="1:8" s="76" customFormat="1" ht="24.95" customHeight="1">
      <c r="A38" s="121" t="s">
        <v>228</v>
      </c>
      <c r="B38" s="122" t="s">
        <v>115</v>
      </c>
      <c r="C38" s="123">
        <v>50502</v>
      </c>
      <c r="D38" s="124" t="s">
        <v>189</v>
      </c>
      <c r="E38" s="125" t="s">
        <v>175</v>
      </c>
      <c r="F38" s="125" t="s">
        <v>207</v>
      </c>
      <c r="G38" s="125" t="s">
        <v>231</v>
      </c>
      <c r="H38" s="81">
        <v>93114.38</v>
      </c>
    </row>
    <row r="39" spans="1:8" s="76" customFormat="1" ht="24.95" customHeight="1">
      <c r="A39" s="68"/>
      <c r="B39" s="83" t="s">
        <v>232</v>
      </c>
      <c r="C39" s="65"/>
      <c r="D39" s="65"/>
      <c r="E39" s="65"/>
      <c r="F39" s="65"/>
      <c r="G39" s="65"/>
      <c r="H39" s="81">
        <f>H40+H41+H42+H43+H44+H45+H46</f>
        <v>765987.12</v>
      </c>
    </row>
    <row r="40" spans="1:8" s="76" customFormat="1" ht="24.95" customHeight="1">
      <c r="A40" s="82" t="s">
        <v>233</v>
      </c>
      <c r="B40" s="83" t="s">
        <v>234</v>
      </c>
      <c r="C40" s="70">
        <v>50501</v>
      </c>
      <c r="D40" s="71" t="s">
        <v>70</v>
      </c>
      <c r="E40" s="84" t="s">
        <v>138</v>
      </c>
      <c r="F40" s="84" t="s">
        <v>235</v>
      </c>
      <c r="G40" s="84" t="s">
        <v>236</v>
      </c>
      <c r="H40" s="81">
        <v>498058.08</v>
      </c>
    </row>
    <row r="41" spans="1:8" s="76" customFormat="1" ht="24.95" customHeight="1">
      <c r="A41" s="82" t="s">
        <v>237</v>
      </c>
      <c r="B41" s="83" t="s">
        <v>238</v>
      </c>
      <c r="C41" s="70">
        <v>50501</v>
      </c>
      <c r="D41" s="71" t="s">
        <v>70</v>
      </c>
      <c r="E41" s="84" t="s">
        <v>140</v>
      </c>
      <c r="F41" s="84" t="s">
        <v>239</v>
      </c>
      <c r="G41" s="84" t="s">
        <v>240</v>
      </c>
      <c r="H41" s="81">
        <v>249029.04</v>
      </c>
    </row>
    <row r="42" spans="1:8" s="76" customFormat="1" ht="24.95" customHeight="1">
      <c r="A42" s="82" t="s">
        <v>241</v>
      </c>
      <c r="B42" s="83" t="s">
        <v>242</v>
      </c>
      <c r="C42" s="70">
        <v>50905</v>
      </c>
      <c r="D42" s="71" t="s">
        <v>243</v>
      </c>
      <c r="E42" s="84" t="s">
        <v>244</v>
      </c>
      <c r="F42" s="84" t="s">
        <v>245</v>
      </c>
      <c r="G42" s="84" t="s">
        <v>246</v>
      </c>
      <c r="H42" s="81">
        <v>9010</v>
      </c>
    </row>
    <row r="43" spans="1:8" s="76" customFormat="1" ht="24.95" customHeight="1">
      <c r="A43" s="82" t="s">
        <v>247</v>
      </c>
      <c r="B43" s="83" t="s">
        <v>248</v>
      </c>
      <c r="C43" s="70">
        <v>50905</v>
      </c>
      <c r="D43" s="71" t="s">
        <v>243</v>
      </c>
      <c r="E43" s="84" t="s">
        <v>244</v>
      </c>
      <c r="F43" s="84" t="s">
        <v>245</v>
      </c>
      <c r="G43" s="84" t="s">
        <v>246</v>
      </c>
      <c r="H43" s="81">
        <v>4260</v>
      </c>
    </row>
    <row r="44" spans="1:8" s="76" customFormat="1" ht="24.95" customHeight="1">
      <c r="A44" s="82" t="s">
        <v>247</v>
      </c>
      <c r="B44" s="83" t="s">
        <v>248</v>
      </c>
      <c r="C44" s="70">
        <v>50999</v>
      </c>
      <c r="D44" s="71" t="s">
        <v>190</v>
      </c>
      <c r="E44" s="84" t="s">
        <v>179</v>
      </c>
      <c r="F44" s="84" t="s">
        <v>190</v>
      </c>
      <c r="G44" s="84" t="s">
        <v>249</v>
      </c>
      <c r="H44" s="81">
        <v>4000</v>
      </c>
    </row>
    <row r="45" spans="1:8" s="76" customFormat="1" ht="24.95" customHeight="1">
      <c r="A45" s="82" t="s">
        <v>247</v>
      </c>
      <c r="B45" s="83" t="s">
        <v>248</v>
      </c>
      <c r="C45" s="70">
        <v>50502</v>
      </c>
      <c r="D45" s="71" t="s">
        <v>189</v>
      </c>
      <c r="E45" s="84" t="s">
        <v>175</v>
      </c>
      <c r="F45" s="84" t="s">
        <v>207</v>
      </c>
      <c r="G45" s="84" t="s">
        <v>250</v>
      </c>
      <c r="H45" s="81">
        <v>510</v>
      </c>
    </row>
    <row r="46" spans="1:8" s="76" customFormat="1" ht="24.95" customHeight="1">
      <c r="A46" s="82" t="s">
        <v>241</v>
      </c>
      <c r="B46" s="83" t="s">
        <v>242</v>
      </c>
      <c r="C46" s="70">
        <v>50502</v>
      </c>
      <c r="D46" s="71" t="s">
        <v>189</v>
      </c>
      <c r="E46" s="84" t="s">
        <v>175</v>
      </c>
      <c r="F46" s="84" t="s">
        <v>207</v>
      </c>
      <c r="G46" s="84" t="s">
        <v>250</v>
      </c>
      <c r="H46" s="81">
        <v>1120</v>
      </c>
    </row>
    <row r="47" spans="1:8" s="76" customFormat="1" ht="24.95" customHeight="1">
      <c r="A47" s="82"/>
      <c r="B47" s="83" t="s">
        <v>251</v>
      </c>
      <c r="C47" s="70"/>
      <c r="D47" s="71"/>
      <c r="E47" s="84"/>
      <c r="F47" s="84"/>
      <c r="G47" s="84"/>
      <c r="H47" s="81">
        <v>404672.19</v>
      </c>
    </row>
    <row r="48" spans="1:8" s="76" customFormat="1" ht="24.95" customHeight="1">
      <c r="A48" s="82" t="s">
        <v>252</v>
      </c>
      <c r="B48" s="83" t="s">
        <v>119</v>
      </c>
      <c r="C48" s="70">
        <v>50501</v>
      </c>
      <c r="D48" s="71" t="s">
        <v>70</v>
      </c>
      <c r="E48" s="84" t="s">
        <v>142</v>
      </c>
      <c r="F48" s="84" t="s">
        <v>194</v>
      </c>
      <c r="G48" s="84" t="s">
        <v>212</v>
      </c>
      <c r="H48" s="81">
        <v>404672.19</v>
      </c>
    </row>
    <row r="49" spans="1:8" s="76" customFormat="1" ht="24.95" customHeight="1">
      <c r="A49" s="82"/>
      <c r="B49" s="83" t="s">
        <v>253</v>
      </c>
      <c r="C49" s="70"/>
      <c r="D49" s="71"/>
      <c r="E49" s="84"/>
      <c r="F49" s="84"/>
      <c r="G49" s="84"/>
      <c r="H49" s="81">
        <f>H50+H51+H52</f>
        <v>983059.56</v>
      </c>
    </row>
    <row r="50" spans="1:8" s="76" customFormat="1" ht="24.95" customHeight="1">
      <c r="A50" s="82" t="s">
        <v>254</v>
      </c>
      <c r="B50" s="83" t="s">
        <v>255</v>
      </c>
      <c r="C50" s="70">
        <v>50501</v>
      </c>
      <c r="D50" s="71" t="s">
        <v>70</v>
      </c>
      <c r="E50" s="84" t="s">
        <v>137</v>
      </c>
      <c r="F50" s="84" t="s">
        <v>72</v>
      </c>
      <c r="G50" s="84" t="s">
        <v>256</v>
      </c>
      <c r="H50" s="81">
        <v>960</v>
      </c>
    </row>
    <row r="51" spans="1:8" s="76" customFormat="1" ht="24.95" customHeight="1">
      <c r="A51" s="82" t="s">
        <v>257</v>
      </c>
      <c r="B51" s="83" t="s">
        <v>258</v>
      </c>
      <c r="C51" s="70">
        <v>50501</v>
      </c>
      <c r="D51" s="71" t="s">
        <v>70</v>
      </c>
      <c r="E51" s="84" t="s">
        <v>137</v>
      </c>
      <c r="F51" s="84" t="s">
        <v>72</v>
      </c>
      <c r="G51" s="84" t="s">
        <v>259</v>
      </c>
      <c r="H51" s="81">
        <v>493356</v>
      </c>
    </row>
    <row r="52" spans="1:8" s="76" customFormat="1" ht="24.95" customHeight="1">
      <c r="A52" s="82" t="s">
        <v>260</v>
      </c>
      <c r="B52" s="83" t="s">
        <v>122</v>
      </c>
      <c r="C52" s="70">
        <v>50501</v>
      </c>
      <c r="D52" s="71" t="s">
        <v>70</v>
      </c>
      <c r="E52" s="84" t="s">
        <v>144</v>
      </c>
      <c r="F52" s="84" t="s">
        <v>261</v>
      </c>
      <c r="G52" s="84" t="s">
        <v>262</v>
      </c>
      <c r="H52" s="81">
        <v>488743.56</v>
      </c>
    </row>
    <row r="53" spans="1:8" s="76" customFormat="1" ht="24.95" customHeight="1">
      <c r="A53" s="65"/>
      <c r="B53" s="65"/>
      <c r="C53" s="85" t="s">
        <v>278</v>
      </c>
      <c r="D53" s="65"/>
      <c r="E53" s="65"/>
      <c r="F53" s="65"/>
      <c r="G53" s="65"/>
      <c r="H53" s="81">
        <f>H6+H27+H39+H47+H49</f>
        <v>10408704.74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北京市西城区发展服务中心（主管）</cp:lastModifiedBy>
  <dcterms:created xsi:type="dcterms:W3CDTF">2018-01-25T05:48:18Z</dcterms:created>
  <dcterms:modified xsi:type="dcterms:W3CDTF">2020-01-15T08:11:56Z</dcterms:modified>
</cp:coreProperties>
</file>