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 tabRatio="865" firstSheet="4" activeTab="8"/>
  </bookViews>
  <sheets>
    <sheet name="表一、部门收支总体情况表" sheetId="1" r:id="rId1"/>
    <sheet name="表二、部门收入总体情况表" sheetId="2" r:id="rId2"/>
    <sheet name="表三、部门支出总体情况表" sheetId="3" r:id="rId3"/>
    <sheet name="表四、财政拨款收支总体情况表" sheetId="4" r:id="rId4"/>
    <sheet name="表五、一般公共预算支出情况表" sheetId="5" r:id="rId5"/>
    <sheet name="表六、一般公共预算基本支出情况表" sheetId="6" r:id="rId6"/>
    <sheet name="表七、一般公共预算“三公”经费支出情况表" sheetId="7" r:id="rId7"/>
    <sheet name="表八、政府性基金预算支出情况表" sheetId="8" r:id="rId8"/>
    <sheet name="表九、部门预算明细表" sheetId="9" r:id="rId9"/>
    <sheet name="表十、政府购买服务预算财政拨款明细表" sheetId="12" r:id="rId10"/>
    <sheet name="表十一、专项转移支付预算表" sheetId="10" r:id="rId11"/>
    <sheet name="Sheet1" sheetId="11" r:id="rId12"/>
  </sheets>
  <calcPr calcId="144525"/>
</workbook>
</file>

<file path=xl/sharedStrings.xml><?xml version="1.0" encoding="utf-8"?>
<sst xmlns="http://schemas.openxmlformats.org/spreadsheetml/2006/main" count="592" uniqueCount="255">
  <si>
    <t>表一：</t>
  </si>
  <si>
    <t>部门收支总体情况表</t>
  </si>
  <si>
    <t>单位：元</t>
  </si>
  <si>
    <t>收入项目类别</t>
  </si>
  <si>
    <t>收入金额</t>
  </si>
  <si>
    <t>支出项目类别</t>
  </si>
  <si>
    <t>支出金额</t>
  </si>
  <si>
    <t>预算内资金</t>
  </si>
  <si>
    <t>一般公共服务支出</t>
  </si>
  <si>
    <t>财政专户管理</t>
  </si>
  <si>
    <t>外交支出</t>
  </si>
  <si>
    <t>　财政专户资金</t>
  </si>
  <si>
    <t>国防支出</t>
  </si>
  <si>
    <t>　　教育收费收入</t>
  </si>
  <si>
    <t>公共安全支出</t>
  </si>
  <si>
    <t>　　其他财政专户收入</t>
  </si>
  <si>
    <t>教育支出</t>
  </si>
  <si>
    <t>　批准留用</t>
  </si>
  <si>
    <t>科学技术支出</t>
  </si>
  <si>
    <t>上级补助收入</t>
  </si>
  <si>
    <t>文化体育与传媒支出</t>
  </si>
  <si>
    <t>事业收入（不含事业单位预算外资金）</t>
  </si>
  <si>
    <t>社会保障和就业支出</t>
  </si>
  <si>
    <t>经营收入</t>
  </si>
  <si>
    <t>社会保险基金支出</t>
  </si>
  <si>
    <t>附属单位上缴收入</t>
  </si>
  <si>
    <t>医疗卫生与计划生育支出</t>
  </si>
  <si>
    <t>其他收入</t>
  </si>
  <si>
    <t>节能环保支出</t>
  </si>
  <si>
    <t>城乡社区支出</t>
  </si>
  <si>
    <t>住房改革支出</t>
  </si>
  <si>
    <t xml:space="preserve">    本年收入合计</t>
  </si>
  <si>
    <t xml:space="preserve">    本年支出合计</t>
  </si>
  <si>
    <t>用事业基金弥补收支差额</t>
  </si>
  <si>
    <t xml:space="preserve">      上年结转</t>
  </si>
  <si>
    <t xml:space="preserve">      结转下年 </t>
  </si>
  <si>
    <t xml:space="preserve">    收入总计：</t>
  </si>
  <si>
    <t xml:space="preserve">    支出总计：</t>
  </si>
  <si>
    <t>表二：</t>
  </si>
  <si>
    <t>部门收入总体情况表</t>
  </si>
  <si>
    <t>科目</t>
  </si>
  <si>
    <t>合计</t>
  </si>
  <si>
    <t>上年结转</t>
  </si>
  <si>
    <t>一般公共预算拨款收入</t>
  </si>
  <si>
    <t>政府性基金预算拨款收入</t>
  </si>
  <si>
    <t>事业收入</t>
  </si>
  <si>
    <t>科目编码</t>
  </si>
  <si>
    <t>科目名称</t>
  </si>
  <si>
    <t>人大事务</t>
  </si>
  <si>
    <t>行政运行</t>
  </si>
  <si>
    <t>…</t>
  </si>
  <si>
    <t xml:space="preserve">  进修及培训</t>
  </si>
  <si>
    <t>2050803</t>
  </si>
  <si>
    <t xml:space="preserve">   培训支出</t>
  </si>
  <si>
    <t>207</t>
  </si>
  <si>
    <t>文化和旅游</t>
  </si>
  <si>
    <t>20701</t>
  </si>
  <si>
    <t xml:space="preserve">  群众文化</t>
  </si>
  <si>
    <t>2070109</t>
  </si>
  <si>
    <t xml:space="preserve">    群众文化</t>
  </si>
  <si>
    <t>2070199</t>
  </si>
  <si>
    <t xml:space="preserve">  其他文化和旅游支出</t>
  </si>
  <si>
    <t>208</t>
  </si>
  <si>
    <t>20805</t>
  </si>
  <si>
    <t>行政事业单位养老支出</t>
  </si>
  <si>
    <t>2080505</t>
  </si>
  <si>
    <t xml:space="preserve">    机关事业单位基本养老保险缴费支出</t>
  </si>
  <si>
    <t>2080506</t>
  </si>
  <si>
    <t xml:space="preserve">    机关事业单位职业年金缴费支出</t>
  </si>
  <si>
    <t>2080502</t>
  </si>
  <si>
    <t xml:space="preserve">    事业单位离退休</t>
  </si>
  <si>
    <t>卫生健康支出</t>
  </si>
  <si>
    <t>行政事业单位医疗</t>
  </si>
  <si>
    <t>2101102</t>
  </si>
  <si>
    <t xml:space="preserve">    事业单位医疗</t>
  </si>
  <si>
    <t>2101199</t>
  </si>
  <si>
    <t xml:space="preserve">    其他行政事业单位医疗支出</t>
  </si>
  <si>
    <t>住房保障支出</t>
  </si>
  <si>
    <t>2210202</t>
  </si>
  <si>
    <t xml:space="preserve">    提租补贴</t>
  </si>
  <si>
    <t>2210203</t>
  </si>
  <si>
    <t xml:space="preserve">    购房补贴</t>
  </si>
  <si>
    <t>2210201</t>
  </si>
  <si>
    <t xml:space="preserve">    住房公积金</t>
  </si>
  <si>
    <t>总计</t>
  </si>
  <si>
    <t>表三：</t>
  </si>
  <si>
    <t>部门支出总体情况表</t>
  </si>
  <si>
    <t>基本支出</t>
  </si>
  <si>
    <t>项目支出</t>
  </si>
  <si>
    <t>上缴上级支出</t>
  </si>
  <si>
    <t>事业单位经营支出</t>
  </si>
  <si>
    <t>对下级单位补助支出</t>
  </si>
  <si>
    <t>表四：</t>
  </si>
  <si>
    <t>财政拨款收支总体情况表</t>
  </si>
  <si>
    <t>收入</t>
  </si>
  <si>
    <t>支出</t>
  </si>
  <si>
    <t>项目</t>
  </si>
  <si>
    <t>预算金额</t>
  </si>
  <si>
    <t>一、本年收入</t>
  </si>
  <si>
    <t>一、本年支出</t>
  </si>
  <si>
    <t xml:space="preserve">  （一）一般公共预算拨款</t>
  </si>
  <si>
    <t>（一）一般公共服务支出</t>
  </si>
  <si>
    <t xml:space="preserve">  （二）政府性基金预算拨款</t>
  </si>
  <si>
    <t>（二）外交支出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</si>
  <si>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</si>
  <si>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</si>
  <si>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</si>
  <si>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</si>
  <si>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</si>
  <si>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（七）文化旅游体育与传媒支出</t>
  </si>
  <si>
    <t>（八）社会保障和就业支出</t>
  </si>
  <si>
    <t>（九）卫生健康支出</t>
  </si>
  <si>
    <t>（十）节能环保支出</t>
  </si>
  <si>
    <t>（十一）城乡社区支出</t>
  </si>
  <si>
    <t>（十二）农林水支出</t>
  </si>
  <si>
    <t>（十三）交通运输支出</t>
  </si>
  <si>
    <t>（十四）资源勘探工业信息等支出</t>
  </si>
  <si>
    <t>（十五）商业服务业等支出</t>
  </si>
  <si>
    <t>（十六）金融支出</t>
  </si>
  <si>
    <t>（十七）援助其他地区支出</t>
  </si>
  <si>
    <t>（十八）自然资源海洋气象等支出</t>
  </si>
  <si>
    <t>（十九）住房保障支出</t>
  </si>
  <si>
    <t>二、结转下年</t>
  </si>
  <si>
    <t>表五：</t>
  </si>
  <si>
    <t>一般公共预算支出情况表</t>
  </si>
  <si>
    <t>表六：</t>
  </si>
  <si>
    <t>一般公共预算基本支出情况表</t>
  </si>
  <si>
    <t>政府经济分类代码</t>
  </si>
  <si>
    <t>政府经济分类名称</t>
  </si>
  <si>
    <t>部门经济分类代码</t>
  </si>
  <si>
    <t>部门经济分类名称</t>
  </si>
  <si>
    <t>人员经费</t>
  </si>
  <si>
    <t>公用经费</t>
  </si>
  <si>
    <t>501（或505）</t>
  </si>
  <si>
    <t>机关工资福利支出（或对事业单位经常性补助）</t>
  </si>
  <si>
    <t>工资福利支出</t>
  </si>
  <si>
    <t>50101（或50501）</t>
  </si>
  <si>
    <t>工资奖金津补贴（或工资福利支出）</t>
  </si>
  <si>
    <t>基本工资</t>
  </si>
  <si>
    <t>津贴补贴</t>
  </si>
  <si>
    <t>绩效工资</t>
  </si>
  <si>
    <t>其他社会保障缴费</t>
  </si>
  <si>
    <t>其他对个人和家庭的补助</t>
  </si>
  <si>
    <t>商品和服务支出</t>
  </si>
  <si>
    <t>办公费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</si>
  <si>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</si>
  <si>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</si>
  <si>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</si>
  <si>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</si>
  <si>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</si>
  <si>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</si>
  <si>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</si>
  <si>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公务接待费</t>
  </si>
  <si>
    <t>工会经费</t>
  </si>
  <si>
    <t>福利费</t>
  </si>
  <si>
    <t>公务用车运行维护费</t>
  </si>
  <si>
    <t>其他商品和服务支出</t>
  </si>
  <si>
    <t xml:space="preserve">    培训支出</t>
  </si>
  <si>
    <t>机关事业单位基本养老保险缴费</t>
  </si>
  <si>
    <t>职业年金缴费</t>
  </si>
  <si>
    <t>离退休费</t>
  </si>
  <si>
    <t>离休费</t>
  </si>
  <si>
    <t>退休费</t>
  </si>
  <si>
    <t>社会福利和救助</t>
  </si>
  <si>
    <t>奖励金</t>
  </si>
  <si>
    <t>住房公积金</t>
  </si>
  <si>
    <t>表七：</t>
  </si>
  <si>
    <t>一般公共预算“三公”经费支出情况表</t>
  </si>
  <si>
    <t>2020年预算数</t>
  </si>
  <si>
    <t>2021年预算数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</si>
  <si>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</si>
  <si>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</si>
  <si>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</si>
  <si>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</si>
  <si>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</si>
  <si>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表八：</t>
  </si>
  <si>
    <t>政府性基金预算支出情况表</t>
  </si>
  <si>
    <t>表九：</t>
  </si>
  <si>
    <t>部门预算明细表</t>
  </si>
  <si>
    <t xml:space="preserve">单位：元 </t>
  </si>
  <si>
    <t>功能分类代码</t>
  </si>
  <si>
    <t>功能分类名称</t>
  </si>
  <si>
    <t>项目名称</t>
  </si>
  <si>
    <t>培训费</t>
  </si>
  <si>
    <t>日常公用支出（在职人员）_培训费</t>
  </si>
  <si>
    <t xml:space="preserve">  文化和旅游</t>
  </si>
  <si>
    <t>人员支出（在职统发）_基本工资</t>
  </si>
  <si>
    <t>人员支出（在职统发）_津贴补贴</t>
  </si>
  <si>
    <t>人员支出（在职统发）_绩效工资</t>
  </si>
  <si>
    <t>人员支出（在职非统发）_其他社会保障缴费</t>
  </si>
  <si>
    <t>对个人和家庭补助支出（在职统发）_津贴补贴</t>
  </si>
  <si>
    <t>对个人和家庭补助支出（在职统发）_其他对个人和家庭的补助</t>
  </si>
  <si>
    <t>日常公用支出（在职人员）_办公费</t>
  </si>
  <si>
    <t>日常公用支出（在职人员）_水费</t>
  </si>
  <si>
    <t>日常公用支出（在职人员）_电费</t>
  </si>
  <si>
    <t>日常公用支出（在职人员）_邮电费</t>
  </si>
  <si>
    <t>日常公用支出（在职人员）_取暖费</t>
  </si>
  <si>
    <t>日常公用支出（在职人员）_差旅费</t>
  </si>
  <si>
    <t>日常公用支出（在职人员）_维修（护）费</t>
  </si>
  <si>
    <t>日常公用支出（在职人员）_会议费</t>
  </si>
  <si>
    <t>日常公用支出（在职人员）_公务接待费</t>
  </si>
  <si>
    <t>日常公用支出（在职人员）_工会经费</t>
  </si>
  <si>
    <t>日常公用支出（在职人员）_福利费</t>
  </si>
  <si>
    <t>日常公用支出（在职人员）_公务用车运行维护费</t>
  </si>
  <si>
    <t>日常公用支出（在职人员）_其他商品和服务支出</t>
  </si>
  <si>
    <t>互联网接入服务</t>
  </si>
  <si>
    <t>物业管理费</t>
  </si>
  <si>
    <t>公共水电费</t>
  </si>
  <si>
    <t>租赁费</t>
  </si>
  <si>
    <t>房租</t>
  </si>
  <si>
    <t>咨询费</t>
  </si>
  <si>
    <t>法律服务费</t>
  </si>
  <si>
    <t>创作经费</t>
  </si>
  <si>
    <t>志愿者活动经费</t>
  </si>
  <si>
    <t>期刊经费</t>
  </si>
  <si>
    <t>老年大学办学经费</t>
  </si>
  <si>
    <t>文化馆总分馆人才培训</t>
  </si>
  <si>
    <t>安全运行经费</t>
  </si>
  <si>
    <t>预留机动费</t>
  </si>
  <si>
    <t xml:space="preserve">    其他文化和旅游支出</t>
  </si>
  <si>
    <t>资本支出（一）</t>
  </si>
  <si>
    <t>专用设备购置</t>
  </si>
  <si>
    <t>京财科文指[2020]1859号 更新-流动演出设备</t>
  </si>
  <si>
    <t>京财科文指[2020]1859号 一文系列活动</t>
  </si>
  <si>
    <t>京财科文指[2020]1859号 三馆一站免费开放补助资金</t>
  </si>
  <si>
    <t xml:space="preserve">  行政事业单位养老支出</t>
  </si>
  <si>
    <t>人员支出（在职非统发）_机关事业单位基本养老保险缴费</t>
  </si>
  <si>
    <t>人员支出（在职非统发）_职业年金缴费</t>
  </si>
  <si>
    <t>对个人和家庭补助支出（离休统发）_离休费</t>
  </si>
  <si>
    <t>对个人和家庭补助支出（离休统发）_其他对个人和家庭的补助</t>
  </si>
  <si>
    <t>对个人和家庭补助支出（离退休非统发）_退休费</t>
  </si>
  <si>
    <t>对个人和家庭补助支出（离退休非统发）_奖励金</t>
  </si>
  <si>
    <t>对个人和家庭补助支出（离退休非统发）_其他对个人和家庭的补助</t>
  </si>
  <si>
    <t>日常公用支出（离退休人员）_其他商品和服务支出</t>
  </si>
  <si>
    <t xml:space="preserve">  行政事业单位医疗</t>
  </si>
  <si>
    <t>对个人和家庭补助支出（离退休非统发）_其他社会保障缴费</t>
  </si>
  <si>
    <t xml:space="preserve">  住房改革支出</t>
  </si>
  <si>
    <t>对个人和家庭补助支出（在职非统发）_津贴补贴</t>
  </si>
  <si>
    <t>对个人和家庭补助支出（在职非统发）_住房公积金</t>
  </si>
  <si>
    <t>表十：</t>
  </si>
  <si>
    <t>政府购买服务预算财政拨款明细表</t>
  </si>
  <si>
    <t>单位:元</t>
  </si>
  <si>
    <t>编码(代码)</t>
  </si>
  <si>
    <t>政府购买服务目录及项目名称</t>
  </si>
  <si>
    <t>支出功能分类科目</t>
  </si>
  <si>
    <t>预算批复数</t>
  </si>
  <si>
    <t>表十一：</t>
  </si>
  <si>
    <t>专项转移支付预算表</t>
  </si>
  <si>
    <t>预算单位代码</t>
  </si>
  <si>
    <t>预算单位名称</t>
  </si>
  <si>
    <t>功能科目代码</t>
  </si>
  <si>
    <t>指标金额</t>
  </si>
  <si>
    <t>市指标文号</t>
  </si>
  <si>
    <t>北京市西城区第一文化馆</t>
  </si>
  <si>
    <t>京财科文指［2020］1859号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</si>
</sst>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"/>
    <numFmt numFmtId="177" formatCode="#,##0.00_ "/>
  </numFmts>
  <fonts count="5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name val="宋体"/>
      <charset val="134"/>
    </font>
    <font>
      <b/>
      <sz val="15"/>
      <color indexed="8"/>
      <name val="SimSun"/>
      <charset val="134"/>
    </font>
    <font>
      <sz val="9"/>
      <color indexed="8"/>
      <name val="SimSun"/>
      <charset val="134"/>
    </font>
    <font>
      <b/>
      <sz val="9"/>
      <color indexed="8"/>
      <name val="SimSun"/>
      <charset val="134"/>
    </font>
    <font>
      <sz val="9"/>
      <color theme="1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sz val="9"/>
      <name val="SimSun"/>
      <charset val="134"/>
    </font>
    <font>
      <b/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10"/>
      <color rgb="FF000000"/>
      <name val="宋体"/>
      <charset val="134"/>
      <scheme val="major"/>
    </font>
    <font>
      <sz val="10"/>
      <color rgb="FF000000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0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0"/>
      <color rgb="FF000000"/>
      <name val="宋体"/>
      <charset val="134"/>
      <scheme val="minor"/>
    </font>
    <font>
      <sz val="10"/>
      <name val="SimSun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b/>
      <sz val="16"/>
      <color indexed="8"/>
      <name val="宋体"/>
      <charset val="134"/>
      <scheme val="major"/>
    </font>
    <font>
      <sz val="9"/>
      <color indexed="8"/>
      <name val="宋体"/>
      <charset val="134"/>
      <scheme val="major"/>
    </font>
    <font>
      <b/>
      <sz val="10"/>
      <color indexed="8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40" fillId="0" borderId="0" applyFont="0" applyFill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52" fillId="25" borderId="16" applyNumberFormat="0" applyAlignment="0" applyProtection="0">
      <alignment vertical="center"/>
    </xf>
    <xf numFmtId="44" fontId="40" fillId="0" borderId="0" applyFont="0" applyFill="0" applyBorder="0" applyAlignment="0" applyProtection="0">
      <alignment vertical="center"/>
    </xf>
    <xf numFmtId="41" fontId="40" fillId="0" borderId="0" applyFont="0" applyFill="0" applyBorder="0" applyAlignment="0" applyProtection="0">
      <alignment vertical="center"/>
    </xf>
    <xf numFmtId="0" fontId="36" fillId="8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9" fontId="40" fillId="0" borderId="0" applyFon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0" fillId="17" borderId="13" applyNumberFormat="0" applyFont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7" fillId="0" borderId="11" applyNumberFormat="0" applyFill="0" applyAlignment="0" applyProtection="0">
      <alignment vertical="center"/>
    </xf>
    <xf numFmtId="0" fontId="38" fillId="0" borderId="11" applyNumberFormat="0" applyFill="0" applyAlignment="0" applyProtection="0">
      <alignment vertical="center"/>
    </xf>
    <xf numFmtId="0" fontId="45" fillId="30" borderId="0" applyNumberFormat="0" applyBorder="0" applyAlignment="0" applyProtection="0">
      <alignment vertical="center"/>
    </xf>
    <xf numFmtId="0" fontId="42" fillId="0" borderId="15" applyNumberFormat="0" applyFill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6" fillId="16" borderId="12" applyNumberFormat="0" applyAlignment="0" applyProtection="0">
      <alignment vertical="center"/>
    </xf>
    <xf numFmtId="0" fontId="53" fillId="16" borderId="16" applyNumberFormat="0" applyAlignment="0" applyProtection="0">
      <alignment vertical="center"/>
    </xf>
    <xf numFmtId="0" fontId="37" fillId="7" borderId="10" applyNumberFormat="0" applyAlignment="0" applyProtection="0">
      <alignment vertical="center"/>
    </xf>
    <xf numFmtId="0" fontId="36" fillId="35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54" fillId="0" borderId="17" applyNumberFormat="0" applyFill="0" applyAlignment="0" applyProtection="0">
      <alignment vertical="center"/>
    </xf>
    <xf numFmtId="0" fontId="48" fillId="0" borderId="14" applyNumberFormat="0" applyFill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6" borderId="0" applyNumberFormat="0" applyBorder="0" applyAlignment="0" applyProtection="0">
      <alignment vertical="center"/>
    </xf>
    <xf numFmtId="0" fontId="36" fillId="33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36" fillId="5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5" fillId="1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</cellStyleXfs>
  <cellXfs count="17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/>
    </xf>
    <xf numFmtId="0" fontId="0" fillId="0" borderId="0" xfId="0" applyAlignment="1"/>
    <xf numFmtId="0" fontId="8" fillId="0" borderId="0" xfId="0" applyFont="1" applyAlignment="1"/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176" fontId="10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43" fontId="0" fillId="0" borderId="0" xfId="8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43" fontId="23" fillId="0" borderId="0" xfId="8" applyFont="1" applyBorder="1" applyAlignment="1">
      <alignment horizontal="right" vertical="center"/>
    </xf>
    <xf numFmtId="0" fontId="18" fillId="0" borderId="0" xfId="0" applyFont="1" applyBorder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43" fontId="21" fillId="0" borderId="2" xfId="8" applyFont="1" applyBorder="1" applyAlignment="1">
      <alignment horizontal="right" vertical="center"/>
    </xf>
    <xf numFmtId="0" fontId="21" fillId="0" borderId="2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left" vertical="center"/>
    </xf>
    <xf numFmtId="4" fontId="21" fillId="0" borderId="2" xfId="0" applyNumberFormat="1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22" fillId="0" borderId="2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12" fillId="2" borderId="0" xfId="0" applyFont="1" applyFill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vertical="center" wrapText="1"/>
    </xf>
    <xf numFmtId="0" fontId="24" fillId="2" borderId="2" xfId="0" applyFont="1" applyFill="1" applyBorder="1" applyAlignment="1">
      <alignment horizontal="left" vertical="center" wrapText="1"/>
    </xf>
    <xf numFmtId="0" fontId="24" fillId="2" borderId="2" xfId="0" applyFont="1" applyFill="1" applyBorder="1" applyAlignment="1">
      <alignment horizontal="right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177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 vertical="center" wrapText="1"/>
    </xf>
    <xf numFmtId="0" fontId="24" fillId="2" borderId="2" xfId="0" applyFont="1" applyFill="1" applyBorder="1" applyAlignment="1">
      <alignment vertical="center"/>
    </xf>
    <xf numFmtId="4" fontId="6" fillId="2" borderId="2" xfId="0" applyNumberFormat="1" applyFont="1" applyFill="1" applyBorder="1" applyAlignment="1">
      <alignment vertical="center" wrapText="1"/>
    </xf>
    <xf numFmtId="0" fontId="24" fillId="2" borderId="2" xfId="0" applyFont="1" applyFill="1" applyBorder="1">
      <alignment vertical="center"/>
    </xf>
    <xf numFmtId="0" fontId="25" fillId="2" borderId="2" xfId="0" applyFont="1" applyFill="1" applyBorder="1" applyAlignment="1">
      <alignment horizontal="center" vertical="center" wrapText="1"/>
    </xf>
    <xf numFmtId="177" fontId="24" fillId="2" borderId="2" xfId="0" applyNumberFormat="1" applyFont="1" applyFill="1" applyBorder="1" applyAlignment="1">
      <alignment horizontal="right" vertical="center"/>
    </xf>
    <xf numFmtId="4" fontId="24" fillId="2" borderId="2" xfId="0" applyNumberFormat="1" applyFont="1" applyFill="1" applyBorder="1">
      <alignment vertical="center"/>
    </xf>
    <xf numFmtId="4" fontId="24" fillId="2" borderId="2" xfId="0" applyNumberFormat="1" applyFont="1" applyFill="1" applyBorder="1" applyAlignment="1">
      <alignment vertical="center"/>
    </xf>
    <xf numFmtId="0" fontId="12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left" vertical="center"/>
    </xf>
    <xf numFmtId="0" fontId="26" fillId="0" borderId="2" xfId="0" applyFont="1" applyBorder="1" applyAlignment="1">
      <alignment vertical="center" wrapText="1"/>
    </xf>
    <xf numFmtId="4" fontId="27" fillId="2" borderId="2" xfId="0" applyNumberFormat="1" applyFont="1" applyFill="1" applyBorder="1" applyAlignment="1">
      <alignment horizontal="right" vertical="center" wrapText="1"/>
    </xf>
    <xf numFmtId="49" fontId="27" fillId="0" borderId="2" xfId="0" applyNumberFormat="1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vertical="center" wrapText="1"/>
    </xf>
    <xf numFmtId="0" fontId="28" fillId="0" borderId="2" xfId="0" applyFont="1" applyBorder="1" applyAlignment="1">
      <alignment vertical="center" shrinkToFit="1"/>
    </xf>
    <xf numFmtId="43" fontId="6" fillId="2" borderId="2" xfId="8" applyFont="1" applyFill="1" applyBorder="1" applyAlignment="1">
      <alignment horizontal="center" vertical="center" wrapText="1"/>
    </xf>
    <xf numFmtId="43" fontId="6" fillId="2" borderId="2" xfId="8" applyFont="1" applyFill="1" applyBorder="1" applyAlignment="1">
      <alignment horizontal="right" vertical="center" wrapText="1"/>
    </xf>
    <xf numFmtId="0" fontId="24" fillId="0" borderId="5" xfId="0" applyFont="1" applyBorder="1" applyAlignment="1">
      <alignment vertical="center" shrinkToFit="1"/>
    </xf>
    <xf numFmtId="43" fontId="27" fillId="2" borderId="2" xfId="8" applyFont="1" applyFill="1" applyBorder="1" applyAlignment="1">
      <alignment horizontal="right" vertical="center" wrapText="1"/>
    </xf>
    <xf numFmtId="0" fontId="28" fillId="0" borderId="5" xfId="0" applyFont="1" applyBorder="1" applyAlignment="1">
      <alignment vertical="center" shrinkToFit="1"/>
    </xf>
    <xf numFmtId="49" fontId="27" fillId="0" borderId="4" xfId="0" applyNumberFormat="1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right" vertical="center" wrapText="1"/>
    </xf>
    <xf numFmtId="4" fontId="26" fillId="2" borderId="2" xfId="0" applyNumberFormat="1" applyFont="1" applyFill="1" applyBorder="1" applyAlignment="1">
      <alignment horizontal="center" vertical="center" wrapText="1"/>
    </xf>
    <xf numFmtId="4" fontId="24" fillId="2" borderId="2" xfId="0" applyNumberFormat="1" applyFont="1" applyFill="1" applyBorder="1" applyAlignment="1">
      <alignment horizontal="right" vertical="center"/>
    </xf>
    <xf numFmtId="4" fontId="26" fillId="2" borderId="4" xfId="0" applyNumberFormat="1" applyFont="1" applyFill="1" applyBorder="1" applyAlignment="1">
      <alignment horizontal="center" vertical="center" wrapText="1"/>
    </xf>
    <xf numFmtId="0" fontId="29" fillId="2" borderId="2" xfId="0" applyFont="1" applyFill="1" applyBorder="1">
      <alignment vertical="center"/>
    </xf>
    <xf numFmtId="4" fontId="27" fillId="2" borderId="4" xfId="0" applyNumberFormat="1" applyFont="1" applyFill="1" applyBorder="1" applyAlignment="1">
      <alignment horizontal="right" vertical="center" wrapText="1"/>
    </xf>
    <xf numFmtId="0" fontId="13" fillId="0" borderId="2" xfId="0" applyFont="1" applyBorder="1" applyAlignment="1">
      <alignment vertical="center" wrapText="1"/>
    </xf>
    <xf numFmtId="4" fontId="30" fillId="2" borderId="6" xfId="0" applyNumberFormat="1" applyFont="1" applyFill="1" applyBorder="1" applyAlignment="1">
      <alignment horizontal="right" vertical="center" wrapText="1"/>
    </xf>
    <xf numFmtId="43" fontId="29" fillId="2" borderId="2" xfId="0" applyNumberFormat="1" applyFont="1" applyFill="1" applyBorder="1">
      <alignment vertical="center"/>
    </xf>
    <xf numFmtId="0" fontId="29" fillId="0" borderId="0" xfId="0" applyFont="1">
      <alignment vertical="center"/>
    </xf>
    <xf numFmtId="0" fontId="15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 vertical="center" wrapText="1"/>
    </xf>
    <xf numFmtId="4" fontId="26" fillId="0" borderId="0" xfId="0" applyNumberFormat="1" applyFont="1">
      <alignment vertical="center"/>
    </xf>
    <xf numFmtId="4" fontId="26" fillId="0" borderId="2" xfId="0" applyNumberFormat="1" applyFont="1" applyBorder="1">
      <alignment vertical="center"/>
    </xf>
    <xf numFmtId="4" fontId="24" fillId="0" borderId="2" xfId="0" applyNumberFormat="1" applyFont="1" applyBorder="1" applyAlignment="1">
      <alignment horizontal="left" vertical="center" wrapText="1"/>
    </xf>
    <xf numFmtId="4" fontId="24" fillId="0" borderId="2" xfId="0" applyNumberFormat="1" applyFont="1" applyBorder="1" applyAlignment="1">
      <alignment horizontal="right" vertical="center" wrapText="1"/>
    </xf>
    <xf numFmtId="4" fontId="28" fillId="2" borderId="5" xfId="0" applyNumberFormat="1" applyFont="1" applyFill="1" applyBorder="1" applyAlignment="1">
      <alignment horizontal="right" vertical="center" shrinkToFit="1"/>
    </xf>
    <xf numFmtId="43" fontId="24" fillId="0" borderId="2" xfId="8" applyFont="1" applyBorder="1" applyAlignment="1">
      <alignment vertical="center" wrapText="1"/>
    </xf>
    <xf numFmtId="0" fontId="24" fillId="2" borderId="4" xfId="0" applyFont="1" applyFill="1" applyBorder="1" applyAlignment="1">
      <alignment horizontal="left" vertical="center" wrapText="1"/>
    </xf>
    <xf numFmtId="0" fontId="28" fillId="3" borderId="7" xfId="0" applyFont="1" applyFill="1" applyBorder="1" applyAlignment="1">
      <alignment horizontal="left" vertical="center" shrinkToFit="1"/>
    </xf>
    <xf numFmtId="0" fontId="28" fillId="3" borderId="5" xfId="0" applyFont="1" applyFill="1" applyBorder="1" applyAlignment="1">
      <alignment horizontal="left" vertical="center" shrinkToFit="1"/>
    </xf>
    <xf numFmtId="0" fontId="25" fillId="0" borderId="2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/>
    </xf>
    <xf numFmtId="4" fontId="6" fillId="4" borderId="2" xfId="0" applyNumberFormat="1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right" vertical="center" wrapText="1"/>
    </xf>
    <xf numFmtId="4" fontId="26" fillId="4" borderId="2" xfId="0" applyNumberFormat="1" applyFont="1" applyFill="1" applyBorder="1" applyAlignment="1">
      <alignment horizontal="center" vertical="center" wrapText="1"/>
    </xf>
    <xf numFmtId="4" fontId="24" fillId="4" borderId="2" xfId="0" applyNumberFormat="1" applyFont="1" applyFill="1" applyBorder="1" applyAlignment="1">
      <alignment horizontal="right" vertical="center"/>
    </xf>
    <xf numFmtId="4" fontId="26" fillId="4" borderId="4" xfId="0" applyNumberFormat="1" applyFont="1" applyFill="1" applyBorder="1" applyAlignment="1">
      <alignment horizontal="center" vertical="center" wrapText="1"/>
    </xf>
    <xf numFmtId="0" fontId="29" fillId="0" borderId="2" xfId="0" applyFont="1" applyBorder="1">
      <alignment vertical="center"/>
    </xf>
    <xf numFmtId="0" fontId="0" fillId="0" borderId="2" xfId="0" applyBorder="1">
      <alignment vertical="center"/>
    </xf>
    <xf numFmtId="4" fontId="27" fillId="0" borderId="4" xfId="0" applyNumberFormat="1" applyFont="1" applyFill="1" applyBorder="1" applyAlignment="1">
      <alignment horizontal="right" vertical="center" wrapText="1"/>
    </xf>
    <xf numFmtId="4" fontId="30" fillId="0" borderId="6" xfId="0" applyNumberFormat="1" applyFont="1" applyBorder="1" applyAlignment="1">
      <alignment horizontal="right" vertical="center" wrapText="1"/>
    </xf>
    <xf numFmtId="43" fontId="31" fillId="0" borderId="2" xfId="0" applyNumberFormat="1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Border="1" applyAlignment="1">
      <alignment vertical="center"/>
    </xf>
    <xf numFmtId="0" fontId="31" fillId="0" borderId="0" xfId="0" applyFont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4" fontId="26" fillId="0" borderId="2" xfId="0" applyNumberFormat="1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left" vertical="center" wrapText="1"/>
    </xf>
    <xf numFmtId="4" fontId="26" fillId="0" borderId="2" xfId="0" applyNumberFormat="1" applyFont="1" applyBorder="1" applyAlignment="1">
      <alignment horizontal="center" vertical="center" wrapText="1"/>
    </xf>
    <xf numFmtId="0" fontId="26" fillId="2" borderId="2" xfId="0" applyFont="1" applyFill="1" applyBorder="1" applyAlignment="1">
      <alignment horizontal="left" vertical="center"/>
    </xf>
    <xf numFmtId="4" fontId="24" fillId="2" borderId="2" xfId="0" applyNumberFormat="1" applyFont="1" applyFill="1" applyBorder="1" applyAlignment="1">
      <alignment horizontal="right" vertical="center" shrinkToFit="1"/>
    </xf>
    <xf numFmtId="4" fontId="27" fillId="0" borderId="2" xfId="0" applyNumberFormat="1" applyFont="1" applyFill="1" applyBorder="1" applyAlignment="1">
      <alignment horizontal="right" vertical="center" wrapText="1"/>
    </xf>
    <xf numFmtId="4" fontId="30" fillId="0" borderId="3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1" fillId="0" borderId="0" xfId="0" applyFont="1" applyAlignment="1"/>
    <xf numFmtId="0" fontId="33" fillId="0" borderId="0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34" fillId="0" borderId="0" xfId="0" applyFont="1" applyFill="1" applyBorder="1" applyAlignment="1">
      <alignment horizontal="right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left" vertical="center" wrapText="1"/>
    </xf>
    <xf numFmtId="4" fontId="26" fillId="0" borderId="0" xfId="0" applyNumberFormat="1" applyFont="1" applyFill="1">
      <alignment vertical="center"/>
    </xf>
    <xf numFmtId="4" fontId="30" fillId="0" borderId="3" xfId="0" applyNumberFormat="1" applyFont="1" applyFill="1" applyBorder="1" applyAlignment="1">
      <alignment horizontal="right" vertical="center" wrapText="1"/>
    </xf>
    <xf numFmtId="43" fontId="24" fillId="0" borderId="2" xfId="8" applyFont="1" applyFill="1" applyBorder="1" applyAlignment="1">
      <alignment vertical="center" wrapText="1"/>
    </xf>
    <xf numFmtId="0" fontId="30" fillId="0" borderId="8" xfId="0" applyFont="1" applyFill="1" applyBorder="1" applyAlignment="1">
      <alignment horizontal="left" vertical="center" wrapText="1"/>
    </xf>
    <xf numFmtId="4" fontId="30" fillId="0" borderId="8" xfId="0" applyNumberFormat="1" applyFont="1" applyFill="1" applyBorder="1" applyAlignment="1">
      <alignment horizontal="right" vertical="center" wrapText="1"/>
    </xf>
    <xf numFmtId="4" fontId="30" fillId="0" borderId="6" xfId="0" applyNumberFormat="1" applyFont="1" applyFill="1" applyBorder="1" applyAlignment="1">
      <alignment horizontal="right" vertical="center" wrapText="1"/>
    </xf>
    <xf numFmtId="0" fontId="30" fillId="0" borderId="2" xfId="0" applyFont="1" applyFill="1" applyBorder="1" applyAlignment="1">
      <alignment horizontal="left" vertical="center" wrapText="1"/>
    </xf>
    <xf numFmtId="4" fontId="30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 applyAlignment="1"/>
    <xf numFmtId="0" fontId="35" fillId="0" borderId="3" xfId="0" applyFont="1" applyFill="1" applyBorder="1" applyAlignment="1">
      <alignment horizontal="left" vertical="center" wrapText="1"/>
    </xf>
    <xf numFmtId="4" fontId="27" fillId="0" borderId="4" xfId="0" applyNumberFormat="1" applyFont="1" applyFill="1" applyBorder="1" applyAlignment="1">
      <alignment horizontal="right" vertical="center" wrapText="1"/>
    </xf>
    <xf numFmtId="0" fontId="35" fillId="0" borderId="2" xfId="0" applyFont="1" applyFill="1" applyBorder="1" applyAlignment="1">
      <alignment vertical="center" wrapText="1"/>
    </xf>
    <xf numFmtId="0" fontId="30" fillId="0" borderId="3" xfId="0" applyFont="1" applyBorder="1" applyAlignment="1">
      <alignment horizontal="left" vertical="center" wrapText="1"/>
    </xf>
    <xf numFmtId="0" fontId="30" fillId="0" borderId="9" xfId="0" applyFont="1" applyBorder="1" applyAlignment="1">
      <alignment vertical="center" wrapText="1"/>
    </xf>
    <xf numFmtId="0" fontId="30" fillId="0" borderId="9" xfId="0" applyFont="1" applyBorder="1" applyAlignment="1">
      <alignment horizontal="right" vertical="center" wrapText="1"/>
    </xf>
    <xf numFmtId="0" fontId="30" fillId="0" borderId="3" xfId="0" applyFont="1" applyBorder="1" applyAlignment="1">
      <alignment vertical="center" wrapText="1"/>
    </xf>
    <xf numFmtId="0" fontId="30" fillId="0" borderId="8" xfId="0" applyFont="1" applyBorder="1" applyAlignment="1">
      <alignment horizontal="right" vertical="center" wrapText="1"/>
    </xf>
    <xf numFmtId="0" fontId="35" fillId="0" borderId="3" xfId="0" applyFont="1" applyBorder="1" applyAlignment="1">
      <alignment horizontal="left" vertical="center" wrapText="1"/>
    </xf>
    <xf numFmtId="0" fontId="35" fillId="0" borderId="6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25"/>
  <sheetViews>
    <sheetView workbookViewId="0">
      <selection activeCell="C12" sqref="C12"/>
    </sheetView>
  </sheetViews>
  <sheetFormatPr defaultColWidth="9" defaultRowHeight="13.5" outlineLevelCol="4"/>
  <cols>
    <col min="1" max="1" width="20.775" style="13" customWidth="1"/>
    <col min="2" max="2" width="15.8833333333333" style="13" customWidth="1"/>
    <col min="3" max="3" width="18.4416666666667" style="13" customWidth="1"/>
    <col min="4" max="4" width="16" style="13" customWidth="1"/>
    <col min="5" max="250" width="9" style="13"/>
    <col min="251" max="251" width="20.775" style="13" customWidth="1"/>
    <col min="252" max="252" width="15.8833333333333" style="13" customWidth="1"/>
    <col min="253" max="253" width="18.4416666666667" style="13" customWidth="1"/>
    <col min="254" max="254" width="16" style="13" customWidth="1"/>
    <col min="255" max="255" width="9" style="13" customWidth="1"/>
    <col min="256" max="256" width="11.6666666666667" style="13" customWidth="1"/>
    <col min="257" max="506" width="9" style="13"/>
    <col min="507" max="507" width="20.775" style="13" customWidth="1"/>
    <col min="508" max="508" width="15.8833333333333" style="13" customWidth="1"/>
    <col min="509" max="509" width="18.4416666666667" style="13" customWidth="1"/>
    <col min="510" max="510" width="16" style="13" customWidth="1"/>
    <col min="511" max="511" width="9" style="13" customWidth="1"/>
    <col min="512" max="512" width="11.6666666666667" style="13" customWidth="1"/>
    <col min="513" max="762" width="9" style="13"/>
    <col min="763" max="763" width="20.775" style="13" customWidth="1"/>
    <col min="764" max="764" width="15.8833333333333" style="13" customWidth="1"/>
    <col min="765" max="765" width="18.4416666666667" style="13" customWidth="1"/>
    <col min="766" max="766" width="16" style="13" customWidth="1"/>
    <col min="767" max="767" width="9" style="13" customWidth="1"/>
    <col min="768" max="768" width="11.6666666666667" style="13" customWidth="1"/>
    <col min="769" max="1018" width="9" style="13"/>
    <col min="1019" max="1019" width="20.775" style="13" customWidth="1"/>
    <col min="1020" max="1020" width="15.8833333333333" style="13" customWidth="1"/>
    <col min="1021" max="1021" width="18.4416666666667" style="13" customWidth="1"/>
    <col min="1022" max="1022" width="16" style="13" customWidth="1"/>
    <col min="1023" max="1023" width="9" style="13" customWidth="1"/>
    <col min="1024" max="1024" width="11.6666666666667" style="13" customWidth="1"/>
    <col min="1025" max="1274" width="9" style="13"/>
    <col min="1275" max="1275" width="20.775" style="13" customWidth="1"/>
    <col min="1276" max="1276" width="15.8833333333333" style="13" customWidth="1"/>
    <col min="1277" max="1277" width="18.4416666666667" style="13" customWidth="1"/>
    <col min="1278" max="1278" width="16" style="13" customWidth="1"/>
    <col min="1279" max="1279" width="9" style="13" customWidth="1"/>
    <col min="1280" max="1280" width="11.6666666666667" style="13" customWidth="1"/>
    <col min="1281" max="1530" width="9" style="13"/>
    <col min="1531" max="1531" width="20.775" style="13" customWidth="1"/>
    <col min="1532" max="1532" width="15.8833333333333" style="13" customWidth="1"/>
    <col min="1533" max="1533" width="18.4416666666667" style="13" customWidth="1"/>
    <col min="1534" max="1534" width="16" style="13" customWidth="1"/>
    <col min="1535" max="1535" width="9" style="13" customWidth="1"/>
    <col min="1536" max="1536" width="11.6666666666667" style="13" customWidth="1"/>
    <col min="1537" max="1786" width="9" style="13"/>
    <col min="1787" max="1787" width="20.775" style="13" customWidth="1"/>
    <col min="1788" max="1788" width="15.8833333333333" style="13" customWidth="1"/>
    <col min="1789" max="1789" width="18.4416666666667" style="13" customWidth="1"/>
    <col min="1790" max="1790" width="16" style="13" customWidth="1"/>
    <col min="1791" max="1791" width="9" style="13" customWidth="1"/>
    <col min="1792" max="1792" width="11.6666666666667" style="13" customWidth="1"/>
    <col min="1793" max="2042" width="9" style="13"/>
    <col min="2043" max="2043" width="20.775" style="13" customWidth="1"/>
    <col min="2044" max="2044" width="15.8833333333333" style="13" customWidth="1"/>
    <col min="2045" max="2045" width="18.4416666666667" style="13" customWidth="1"/>
    <col min="2046" max="2046" width="16" style="13" customWidth="1"/>
    <col min="2047" max="2047" width="9" style="13" customWidth="1"/>
    <col min="2048" max="2048" width="11.6666666666667" style="13" customWidth="1"/>
    <col min="2049" max="2298" width="9" style="13"/>
    <col min="2299" max="2299" width="20.775" style="13" customWidth="1"/>
    <col min="2300" max="2300" width="15.8833333333333" style="13" customWidth="1"/>
    <col min="2301" max="2301" width="18.4416666666667" style="13" customWidth="1"/>
    <col min="2302" max="2302" width="16" style="13" customWidth="1"/>
    <col min="2303" max="2303" width="9" style="13" customWidth="1"/>
    <col min="2304" max="2304" width="11.6666666666667" style="13" customWidth="1"/>
    <col min="2305" max="2554" width="9" style="13"/>
    <col min="2555" max="2555" width="20.775" style="13" customWidth="1"/>
    <col min="2556" max="2556" width="15.8833333333333" style="13" customWidth="1"/>
    <col min="2557" max="2557" width="18.4416666666667" style="13" customWidth="1"/>
    <col min="2558" max="2558" width="16" style="13" customWidth="1"/>
    <col min="2559" max="2559" width="9" style="13" customWidth="1"/>
    <col min="2560" max="2560" width="11.6666666666667" style="13" customWidth="1"/>
    <col min="2561" max="2810" width="9" style="13"/>
    <col min="2811" max="2811" width="20.775" style="13" customWidth="1"/>
    <col min="2812" max="2812" width="15.8833333333333" style="13" customWidth="1"/>
    <col min="2813" max="2813" width="18.4416666666667" style="13" customWidth="1"/>
    <col min="2814" max="2814" width="16" style="13" customWidth="1"/>
    <col min="2815" max="2815" width="9" style="13" customWidth="1"/>
    <col min="2816" max="2816" width="11.6666666666667" style="13" customWidth="1"/>
    <col min="2817" max="3066" width="9" style="13"/>
    <col min="3067" max="3067" width="20.775" style="13" customWidth="1"/>
    <col min="3068" max="3068" width="15.8833333333333" style="13" customWidth="1"/>
    <col min="3069" max="3069" width="18.4416666666667" style="13" customWidth="1"/>
    <col min="3070" max="3070" width="16" style="13" customWidth="1"/>
    <col min="3071" max="3071" width="9" style="13" customWidth="1"/>
    <col min="3072" max="3072" width="11.6666666666667" style="13" customWidth="1"/>
    <col min="3073" max="3322" width="9" style="13"/>
    <col min="3323" max="3323" width="20.775" style="13" customWidth="1"/>
    <col min="3324" max="3324" width="15.8833333333333" style="13" customWidth="1"/>
    <col min="3325" max="3325" width="18.4416666666667" style="13" customWidth="1"/>
    <col min="3326" max="3326" width="16" style="13" customWidth="1"/>
    <col min="3327" max="3327" width="9" style="13" customWidth="1"/>
    <col min="3328" max="3328" width="11.6666666666667" style="13" customWidth="1"/>
    <col min="3329" max="3578" width="9" style="13"/>
    <col min="3579" max="3579" width="20.775" style="13" customWidth="1"/>
    <col min="3580" max="3580" width="15.8833333333333" style="13" customWidth="1"/>
    <col min="3581" max="3581" width="18.4416666666667" style="13" customWidth="1"/>
    <col min="3582" max="3582" width="16" style="13" customWidth="1"/>
    <col min="3583" max="3583" width="9" style="13" customWidth="1"/>
    <col min="3584" max="3584" width="11.6666666666667" style="13" customWidth="1"/>
    <col min="3585" max="3834" width="9" style="13"/>
    <col min="3835" max="3835" width="20.775" style="13" customWidth="1"/>
    <col min="3836" max="3836" width="15.8833333333333" style="13" customWidth="1"/>
    <col min="3837" max="3837" width="18.4416666666667" style="13" customWidth="1"/>
    <col min="3838" max="3838" width="16" style="13" customWidth="1"/>
    <col min="3839" max="3839" width="9" style="13" customWidth="1"/>
    <col min="3840" max="3840" width="11.6666666666667" style="13" customWidth="1"/>
    <col min="3841" max="4090" width="9" style="13"/>
    <col min="4091" max="4091" width="20.775" style="13" customWidth="1"/>
    <col min="4092" max="4092" width="15.8833333333333" style="13" customWidth="1"/>
    <col min="4093" max="4093" width="18.4416666666667" style="13" customWidth="1"/>
    <col min="4094" max="4094" width="16" style="13" customWidth="1"/>
    <col min="4095" max="4095" width="9" style="13" customWidth="1"/>
    <col min="4096" max="4096" width="11.6666666666667" style="13" customWidth="1"/>
    <col min="4097" max="4346" width="9" style="13"/>
    <col min="4347" max="4347" width="20.775" style="13" customWidth="1"/>
    <col min="4348" max="4348" width="15.8833333333333" style="13" customWidth="1"/>
    <col min="4349" max="4349" width="18.4416666666667" style="13" customWidth="1"/>
    <col min="4350" max="4350" width="16" style="13" customWidth="1"/>
    <col min="4351" max="4351" width="9" style="13" customWidth="1"/>
    <col min="4352" max="4352" width="11.6666666666667" style="13" customWidth="1"/>
    <col min="4353" max="4602" width="9" style="13"/>
    <col min="4603" max="4603" width="20.775" style="13" customWidth="1"/>
    <col min="4604" max="4604" width="15.8833333333333" style="13" customWidth="1"/>
    <col min="4605" max="4605" width="18.4416666666667" style="13" customWidth="1"/>
    <col min="4606" max="4606" width="16" style="13" customWidth="1"/>
    <col min="4607" max="4607" width="9" style="13" customWidth="1"/>
    <col min="4608" max="4608" width="11.6666666666667" style="13" customWidth="1"/>
    <col min="4609" max="4858" width="9" style="13"/>
    <col min="4859" max="4859" width="20.775" style="13" customWidth="1"/>
    <col min="4860" max="4860" width="15.8833333333333" style="13" customWidth="1"/>
    <col min="4861" max="4861" width="18.4416666666667" style="13" customWidth="1"/>
    <col min="4862" max="4862" width="16" style="13" customWidth="1"/>
    <col min="4863" max="4863" width="9" style="13" customWidth="1"/>
    <col min="4864" max="4864" width="11.6666666666667" style="13" customWidth="1"/>
    <col min="4865" max="5114" width="9" style="13"/>
    <col min="5115" max="5115" width="20.775" style="13" customWidth="1"/>
    <col min="5116" max="5116" width="15.8833333333333" style="13" customWidth="1"/>
    <col min="5117" max="5117" width="18.4416666666667" style="13" customWidth="1"/>
    <col min="5118" max="5118" width="16" style="13" customWidth="1"/>
    <col min="5119" max="5119" width="9" style="13" customWidth="1"/>
    <col min="5120" max="5120" width="11.6666666666667" style="13" customWidth="1"/>
    <col min="5121" max="5370" width="9" style="13"/>
    <col min="5371" max="5371" width="20.775" style="13" customWidth="1"/>
    <col min="5372" max="5372" width="15.8833333333333" style="13" customWidth="1"/>
    <col min="5373" max="5373" width="18.4416666666667" style="13" customWidth="1"/>
    <col min="5374" max="5374" width="16" style="13" customWidth="1"/>
    <col min="5375" max="5375" width="9" style="13" customWidth="1"/>
    <col min="5376" max="5376" width="11.6666666666667" style="13" customWidth="1"/>
    <col min="5377" max="5626" width="9" style="13"/>
    <col min="5627" max="5627" width="20.775" style="13" customWidth="1"/>
    <col min="5628" max="5628" width="15.8833333333333" style="13" customWidth="1"/>
    <col min="5629" max="5629" width="18.4416666666667" style="13" customWidth="1"/>
    <col min="5630" max="5630" width="16" style="13" customWidth="1"/>
    <col min="5631" max="5631" width="9" style="13" customWidth="1"/>
    <col min="5632" max="5632" width="11.6666666666667" style="13" customWidth="1"/>
    <col min="5633" max="5882" width="9" style="13"/>
    <col min="5883" max="5883" width="20.775" style="13" customWidth="1"/>
    <col min="5884" max="5884" width="15.8833333333333" style="13" customWidth="1"/>
    <col min="5885" max="5885" width="18.4416666666667" style="13" customWidth="1"/>
    <col min="5886" max="5886" width="16" style="13" customWidth="1"/>
    <col min="5887" max="5887" width="9" style="13" customWidth="1"/>
    <col min="5888" max="5888" width="11.6666666666667" style="13" customWidth="1"/>
    <col min="5889" max="6138" width="9" style="13"/>
    <col min="6139" max="6139" width="20.775" style="13" customWidth="1"/>
    <col min="6140" max="6140" width="15.8833333333333" style="13" customWidth="1"/>
    <col min="6141" max="6141" width="18.4416666666667" style="13" customWidth="1"/>
    <col min="6142" max="6142" width="16" style="13" customWidth="1"/>
    <col min="6143" max="6143" width="9" style="13" customWidth="1"/>
    <col min="6144" max="6144" width="11.6666666666667" style="13" customWidth="1"/>
    <col min="6145" max="6394" width="9" style="13"/>
    <col min="6395" max="6395" width="20.775" style="13" customWidth="1"/>
    <col min="6396" max="6396" width="15.8833333333333" style="13" customWidth="1"/>
    <col min="6397" max="6397" width="18.4416666666667" style="13" customWidth="1"/>
    <col min="6398" max="6398" width="16" style="13" customWidth="1"/>
    <col min="6399" max="6399" width="9" style="13" customWidth="1"/>
    <col min="6400" max="6400" width="11.6666666666667" style="13" customWidth="1"/>
    <col min="6401" max="6650" width="9" style="13"/>
    <col min="6651" max="6651" width="20.775" style="13" customWidth="1"/>
    <col min="6652" max="6652" width="15.8833333333333" style="13" customWidth="1"/>
    <col min="6653" max="6653" width="18.4416666666667" style="13" customWidth="1"/>
    <col min="6654" max="6654" width="16" style="13" customWidth="1"/>
    <col min="6655" max="6655" width="9" style="13" customWidth="1"/>
    <col min="6656" max="6656" width="11.6666666666667" style="13" customWidth="1"/>
    <col min="6657" max="6906" width="9" style="13"/>
    <col min="6907" max="6907" width="20.775" style="13" customWidth="1"/>
    <col min="6908" max="6908" width="15.8833333333333" style="13" customWidth="1"/>
    <col min="6909" max="6909" width="18.4416666666667" style="13" customWidth="1"/>
    <col min="6910" max="6910" width="16" style="13" customWidth="1"/>
    <col min="6911" max="6911" width="9" style="13" customWidth="1"/>
    <col min="6912" max="6912" width="11.6666666666667" style="13" customWidth="1"/>
    <col min="6913" max="7162" width="9" style="13"/>
    <col min="7163" max="7163" width="20.775" style="13" customWidth="1"/>
    <col min="7164" max="7164" width="15.8833333333333" style="13" customWidth="1"/>
    <col min="7165" max="7165" width="18.4416666666667" style="13" customWidth="1"/>
    <col min="7166" max="7166" width="16" style="13" customWidth="1"/>
    <col min="7167" max="7167" width="9" style="13" customWidth="1"/>
    <col min="7168" max="7168" width="11.6666666666667" style="13" customWidth="1"/>
    <col min="7169" max="7418" width="9" style="13"/>
    <col min="7419" max="7419" width="20.775" style="13" customWidth="1"/>
    <col min="7420" max="7420" width="15.8833333333333" style="13" customWidth="1"/>
    <col min="7421" max="7421" width="18.4416666666667" style="13" customWidth="1"/>
    <col min="7422" max="7422" width="16" style="13" customWidth="1"/>
    <col min="7423" max="7423" width="9" style="13" customWidth="1"/>
    <col min="7424" max="7424" width="11.6666666666667" style="13" customWidth="1"/>
    <col min="7425" max="7674" width="9" style="13"/>
    <col min="7675" max="7675" width="20.775" style="13" customWidth="1"/>
    <col min="7676" max="7676" width="15.8833333333333" style="13" customWidth="1"/>
    <col min="7677" max="7677" width="18.4416666666667" style="13" customWidth="1"/>
    <col min="7678" max="7678" width="16" style="13" customWidth="1"/>
    <col min="7679" max="7679" width="9" style="13" customWidth="1"/>
    <col min="7680" max="7680" width="11.6666666666667" style="13" customWidth="1"/>
    <col min="7681" max="7930" width="9" style="13"/>
    <col min="7931" max="7931" width="20.775" style="13" customWidth="1"/>
    <col min="7932" max="7932" width="15.8833333333333" style="13" customWidth="1"/>
    <col min="7933" max="7933" width="18.4416666666667" style="13" customWidth="1"/>
    <col min="7934" max="7934" width="16" style="13" customWidth="1"/>
    <col min="7935" max="7935" width="9" style="13" customWidth="1"/>
    <col min="7936" max="7936" width="11.6666666666667" style="13" customWidth="1"/>
    <col min="7937" max="8186" width="9" style="13"/>
    <col min="8187" max="8187" width="20.775" style="13" customWidth="1"/>
    <col min="8188" max="8188" width="15.8833333333333" style="13" customWidth="1"/>
    <col min="8189" max="8189" width="18.4416666666667" style="13" customWidth="1"/>
    <col min="8190" max="8190" width="16" style="13" customWidth="1"/>
    <col min="8191" max="8191" width="9" style="13" customWidth="1"/>
    <col min="8192" max="8192" width="11.6666666666667" style="13" customWidth="1"/>
    <col min="8193" max="8442" width="9" style="13"/>
    <col min="8443" max="8443" width="20.775" style="13" customWidth="1"/>
    <col min="8444" max="8444" width="15.8833333333333" style="13" customWidth="1"/>
    <col min="8445" max="8445" width="18.4416666666667" style="13" customWidth="1"/>
    <col min="8446" max="8446" width="16" style="13" customWidth="1"/>
    <col min="8447" max="8447" width="9" style="13" customWidth="1"/>
    <col min="8448" max="8448" width="11.6666666666667" style="13" customWidth="1"/>
    <col min="8449" max="8698" width="9" style="13"/>
    <col min="8699" max="8699" width="20.775" style="13" customWidth="1"/>
    <col min="8700" max="8700" width="15.8833333333333" style="13" customWidth="1"/>
    <col min="8701" max="8701" width="18.4416666666667" style="13" customWidth="1"/>
    <col min="8702" max="8702" width="16" style="13" customWidth="1"/>
    <col min="8703" max="8703" width="9" style="13" customWidth="1"/>
    <col min="8704" max="8704" width="11.6666666666667" style="13" customWidth="1"/>
    <col min="8705" max="8954" width="9" style="13"/>
    <col min="8955" max="8955" width="20.775" style="13" customWidth="1"/>
    <col min="8956" max="8956" width="15.8833333333333" style="13" customWidth="1"/>
    <col min="8957" max="8957" width="18.4416666666667" style="13" customWidth="1"/>
    <col min="8958" max="8958" width="16" style="13" customWidth="1"/>
    <col min="8959" max="8959" width="9" style="13" customWidth="1"/>
    <col min="8960" max="8960" width="11.6666666666667" style="13" customWidth="1"/>
    <col min="8961" max="9210" width="9" style="13"/>
    <col min="9211" max="9211" width="20.775" style="13" customWidth="1"/>
    <col min="9212" max="9212" width="15.8833333333333" style="13" customWidth="1"/>
    <col min="9213" max="9213" width="18.4416666666667" style="13" customWidth="1"/>
    <col min="9214" max="9214" width="16" style="13" customWidth="1"/>
    <col min="9215" max="9215" width="9" style="13" customWidth="1"/>
    <col min="9216" max="9216" width="11.6666666666667" style="13" customWidth="1"/>
    <col min="9217" max="9466" width="9" style="13"/>
    <col min="9467" max="9467" width="20.775" style="13" customWidth="1"/>
    <col min="9468" max="9468" width="15.8833333333333" style="13" customWidth="1"/>
    <col min="9469" max="9469" width="18.4416666666667" style="13" customWidth="1"/>
    <col min="9470" max="9470" width="16" style="13" customWidth="1"/>
    <col min="9471" max="9471" width="9" style="13" customWidth="1"/>
    <col min="9472" max="9472" width="11.6666666666667" style="13" customWidth="1"/>
    <col min="9473" max="9722" width="9" style="13"/>
    <col min="9723" max="9723" width="20.775" style="13" customWidth="1"/>
    <col min="9724" max="9724" width="15.8833333333333" style="13" customWidth="1"/>
    <col min="9725" max="9725" width="18.4416666666667" style="13" customWidth="1"/>
    <col min="9726" max="9726" width="16" style="13" customWidth="1"/>
    <col min="9727" max="9727" width="9" style="13" customWidth="1"/>
    <col min="9728" max="9728" width="11.6666666666667" style="13" customWidth="1"/>
    <col min="9729" max="9978" width="9" style="13"/>
    <col min="9979" max="9979" width="20.775" style="13" customWidth="1"/>
    <col min="9980" max="9980" width="15.8833333333333" style="13" customWidth="1"/>
    <col min="9981" max="9981" width="18.4416666666667" style="13" customWidth="1"/>
    <col min="9982" max="9982" width="16" style="13" customWidth="1"/>
    <col min="9983" max="9983" width="9" style="13" customWidth="1"/>
    <col min="9984" max="9984" width="11.6666666666667" style="13" customWidth="1"/>
    <col min="9985" max="10234" width="9" style="13"/>
    <col min="10235" max="10235" width="20.775" style="13" customWidth="1"/>
    <col min="10236" max="10236" width="15.8833333333333" style="13" customWidth="1"/>
    <col min="10237" max="10237" width="18.4416666666667" style="13" customWidth="1"/>
    <col min="10238" max="10238" width="16" style="13" customWidth="1"/>
    <col min="10239" max="10239" width="9" style="13" customWidth="1"/>
    <col min="10240" max="10240" width="11.6666666666667" style="13" customWidth="1"/>
    <col min="10241" max="10490" width="9" style="13"/>
    <col min="10491" max="10491" width="20.775" style="13" customWidth="1"/>
    <col min="10492" max="10492" width="15.8833333333333" style="13" customWidth="1"/>
    <col min="10493" max="10493" width="18.4416666666667" style="13" customWidth="1"/>
    <col min="10494" max="10494" width="16" style="13" customWidth="1"/>
    <col min="10495" max="10495" width="9" style="13" customWidth="1"/>
    <col min="10496" max="10496" width="11.6666666666667" style="13" customWidth="1"/>
    <col min="10497" max="10746" width="9" style="13"/>
    <col min="10747" max="10747" width="20.775" style="13" customWidth="1"/>
    <col min="10748" max="10748" width="15.8833333333333" style="13" customWidth="1"/>
    <col min="10749" max="10749" width="18.4416666666667" style="13" customWidth="1"/>
    <col min="10750" max="10750" width="16" style="13" customWidth="1"/>
    <col min="10751" max="10751" width="9" style="13" customWidth="1"/>
    <col min="10752" max="10752" width="11.6666666666667" style="13" customWidth="1"/>
    <col min="10753" max="11002" width="9" style="13"/>
    <col min="11003" max="11003" width="20.775" style="13" customWidth="1"/>
    <col min="11004" max="11004" width="15.8833333333333" style="13" customWidth="1"/>
    <col min="11005" max="11005" width="18.4416666666667" style="13" customWidth="1"/>
    <col min="11006" max="11006" width="16" style="13" customWidth="1"/>
    <col min="11007" max="11007" width="9" style="13" customWidth="1"/>
    <col min="11008" max="11008" width="11.6666666666667" style="13" customWidth="1"/>
    <col min="11009" max="11258" width="9" style="13"/>
    <col min="11259" max="11259" width="20.775" style="13" customWidth="1"/>
    <col min="11260" max="11260" width="15.8833333333333" style="13" customWidth="1"/>
    <col min="11261" max="11261" width="18.4416666666667" style="13" customWidth="1"/>
    <col min="11262" max="11262" width="16" style="13" customWidth="1"/>
    <col min="11263" max="11263" width="9" style="13" customWidth="1"/>
    <col min="11264" max="11264" width="11.6666666666667" style="13" customWidth="1"/>
    <col min="11265" max="11514" width="9" style="13"/>
    <col min="11515" max="11515" width="20.775" style="13" customWidth="1"/>
    <col min="11516" max="11516" width="15.8833333333333" style="13" customWidth="1"/>
    <col min="11517" max="11517" width="18.4416666666667" style="13" customWidth="1"/>
    <col min="11518" max="11518" width="16" style="13" customWidth="1"/>
    <col min="11519" max="11519" width="9" style="13" customWidth="1"/>
    <col min="11520" max="11520" width="11.6666666666667" style="13" customWidth="1"/>
    <col min="11521" max="11770" width="9" style="13"/>
    <col min="11771" max="11771" width="20.775" style="13" customWidth="1"/>
    <col min="11772" max="11772" width="15.8833333333333" style="13" customWidth="1"/>
    <col min="11773" max="11773" width="18.4416666666667" style="13" customWidth="1"/>
    <col min="11774" max="11774" width="16" style="13" customWidth="1"/>
    <col min="11775" max="11775" width="9" style="13" customWidth="1"/>
    <col min="11776" max="11776" width="11.6666666666667" style="13" customWidth="1"/>
    <col min="11777" max="12026" width="9" style="13"/>
    <col min="12027" max="12027" width="20.775" style="13" customWidth="1"/>
    <col min="12028" max="12028" width="15.8833333333333" style="13" customWidth="1"/>
    <col min="12029" max="12029" width="18.4416666666667" style="13" customWidth="1"/>
    <col min="12030" max="12030" width="16" style="13" customWidth="1"/>
    <col min="12031" max="12031" width="9" style="13" customWidth="1"/>
    <col min="12032" max="12032" width="11.6666666666667" style="13" customWidth="1"/>
    <col min="12033" max="12282" width="9" style="13"/>
    <col min="12283" max="12283" width="20.775" style="13" customWidth="1"/>
    <col min="12284" max="12284" width="15.8833333333333" style="13" customWidth="1"/>
    <col min="12285" max="12285" width="18.4416666666667" style="13" customWidth="1"/>
    <col min="12286" max="12286" width="16" style="13" customWidth="1"/>
    <col min="12287" max="12287" width="9" style="13" customWidth="1"/>
    <col min="12288" max="12288" width="11.6666666666667" style="13" customWidth="1"/>
    <col min="12289" max="12538" width="9" style="13"/>
    <col min="12539" max="12539" width="20.775" style="13" customWidth="1"/>
    <col min="12540" max="12540" width="15.8833333333333" style="13" customWidth="1"/>
    <col min="12541" max="12541" width="18.4416666666667" style="13" customWidth="1"/>
    <col min="12542" max="12542" width="16" style="13" customWidth="1"/>
    <col min="12543" max="12543" width="9" style="13" customWidth="1"/>
    <col min="12544" max="12544" width="11.6666666666667" style="13" customWidth="1"/>
    <col min="12545" max="12794" width="9" style="13"/>
    <col min="12795" max="12795" width="20.775" style="13" customWidth="1"/>
    <col min="12796" max="12796" width="15.8833333333333" style="13" customWidth="1"/>
    <col min="12797" max="12797" width="18.4416666666667" style="13" customWidth="1"/>
    <col min="12798" max="12798" width="16" style="13" customWidth="1"/>
    <col min="12799" max="12799" width="9" style="13" customWidth="1"/>
    <col min="12800" max="12800" width="11.6666666666667" style="13" customWidth="1"/>
    <col min="12801" max="13050" width="9" style="13"/>
    <col min="13051" max="13051" width="20.775" style="13" customWidth="1"/>
    <col min="13052" max="13052" width="15.8833333333333" style="13" customWidth="1"/>
    <col min="13053" max="13053" width="18.4416666666667" style="13" customWidth="1"/>
    <col min="13054" max="13054" width="16" style="13" customWidth="1"/>
    <col min="13055" max="13055" width="9" style="13" customWidth="1"/>
    <col min="13056" max="13056" width="11.6666666666667" style="13" customWidth="1"/>
    <col min="13057" max="13306" width="9" style="13"/>
    <col min="13307" max="13307" width="20.775" style="13" customWidth="1"/>
    <col min="13308" max="13308" width="15.8833333333333" style="13" customWidth="1"/>
    <col min="13309" max="13309" width="18.4416666666667" style="13" customWidth="1"/>
    <col min="13310" max="13310" width="16" style="13" customWidth="1"/>
    <col min="13311" max="13311" width="9" style="13" customWidth="1"/>
    <col min="13312" max="13312" width="11.6666666666667" style="13" customWidth="1"/>
    <col min="13313" max="13562" width="9" style="13"/>
    <col min="13563" max="13563" width="20.775" style="13" customWidth="1"/>
    <col min="13564" max="13564" width="15.8833333333333" style="13" customWidth="1"/>
    <col min="13565" max="13565" width="18.4416666666667" style="13" customWidth="1"/>
    <col min="13566" max="13566" width="16" style="13" customWidth="1"/>
    <col min="13567" max="13567" width="9" style="13" customWidth="1"/>
    <col min="13568" max="13568" width="11.6666666666667" style="13" customWidth="1"/>
    <col min="13569" max="13818" width="9" style="13"/>
    <col min="13819" max="13819" width="20.775" style="13" customWidth="1"/>
    <col min="13820" max="13820" width="15.8833333333333" style="13" customWidth="1"/>
    <col min="13821" max="13821" width="18.4416666666667" style="13" customWidth="1"/>
    <col min="13822" max="13822" width="16" style="13" customWidth="1"/>
    <col min="13823" max="13823" width="9" style="13" customWidth="1"/>
    <col min="13824" max="13824" width="11.6666666666667" style="13" customWidth="1"/>
    <col min="13825" max="14074" width="9" style="13"/>
    <col min="14075" max="14075" width="20.775" style="13" customWidth="1"/>
    <col min="14076" max="14076" width="15.8833333333333" style="13" customWidth="1"/>
    <col min="14077" max="14077" width="18.4416666666667" style="13" customWidth="1"/>
    <col min="14078" max="14078" width="16" style="13" customWidth="1"/>
    <col min="14079" max="14079" width="9" style="13" customWidth="1"/>
    <col min="14080" max="14080" width="11.6666666666667" style="13" customWidth="1"/>
    <col min="14081" max="14330" width="9" style="13"/>
    <col min="14331" max="14331" width="20.775" style="13" customWidth="1"/>
    <col min="14332" max="14332" width="15.8833333333333" style="13" customWidth="1"/>
    <col min="14333" max="14333" width="18.4416666666667" style="13" customWidth="1"/>
    <col min="14334" max="14334" width="16" style="13" customWidth="1"/>
    <col min="14335" max="14335" width="9" style="13" customWidth="1"/>
    <col min="14336" max="14336" width="11.6666666666667" style="13" customWidth="1"/>
    <col min="14337" max="14586" width="9" style="13"/>
    <col min="14587" max="14587" width="20.775" style="13" customWidth="1"/>
    <col min="14588" max="14588" width="15.8833333333333" style="13" customWidth="1"/>
    <col min="14589" max="14589" width="18.4416666666667" style="13" customWidth="1"/>
    <col min="14590" max="14590" width="16" style="13" customWidth="1"/>
    <col min="14591" max="14591" width="9" style="13" customWidth="1"/>
    <col min="14592" max="14592" width="11.6666666666667" style="13" customWidth="1"/>
    <col min="14593" max="14842" width="9" style="13"/>
    <col min="14843" max="14843" width="20.775" style="13" customWidth="1"/>
    <col min="14844" max="14844" width="15.8833333333333" style="13" customWidth="1"/>
    <col min="14845" max="14845" width="18.4416666666667" style="13" customWidth="1"/>
    <col min="14846" max="14846" width="16" style="13" customWidth="1"/>
    <col min="14847" max="14847" width="9" style="13" customWidth="1"/>
    <col min="14848" max="14848" width="11.6666666666667" style="13" customWidth="1"/>
    <col min="14849" max="15098" width="9" style="13"/>
    <col min="15099" max="15099" width="20.775" style="13" customWidth="1"/>
    <col min="15100" max="15100" width="15.8833333333333" style="13" customWidth="1"/>
    <col min="15101" max="15101" width="18.4416666666667" style="13" customWidth="1"/>
    <col min="15102" max="15102" width="16" style="13" customWidth="1"/>
    <col min="15103" max="15103" width="9" style="13" customWidth="1"/>
    <col min="15104" max="15104" width="11.6666666666667" style="13" customWidth="1"/>
    <col min="15105" max="15354" width="9" style="13"/>
    <col min="15355" max="15355" width="20.775" style="13" customWidth="1"/>
    <col min="15356" max="15356" width="15.8833333333333" style="13" customWidth="1"/>
    <col min="15357" max="15357" width="18.4416666666667" style="13" customWidth="1"/>
    <col min="15358" max="15358" width="16" style="13" customWidth="1"/>
    <col min="15359" max="15359" width="9" style="13" customWidth="1"/>
    <col min="15360" max="15360" width="11.6666666666667" style="13" customWidth="1"/>
    <col min="15361" max="15610" width="9" style="13"/>
    <col min="15611" max="15611" width="20.775" style="13" customWidth="1"/>
    <col min="15612" max="15612" width="15.8833333333333" style="13" customWidth="1"/>
    <col min="15613" max="15613" width="18.4416666666667" style="13" customWidth="1"/>
    <col min="15614" max="15614" width="16" style="13" customWidth="1"/>
    <col min="15615" max="15615" width="9" style="13" customWidth="1"/>
    <col min="15616" max="15616" width="11.6666666666667" style="13" customWidth="1"/>
    <col min="15617" max="15866" width="9" style="13"/>
    <col min="15867" max="15867" width="20.775" style="13" customWidth="1"/>
    <col min="15868" max="15868" width="15.8833333333333" style="13" customWidth="1"/>
    <col min="15869" max="15869" width="18.4416666666667" style="13" customWidth="1"/>
    <col min="15870" max="15870" width="16" style="13" customWidth="1"/>
    <col min="15871" max="15871" width="9" style="13" customWidth="1"/>
    <col min="15872" max="15872" width="11.6666666666667" style="13" customWidth="1"/>
    <col min="15873" max="16122" width="9" style="13"/>
    <col min="16123" max="16123" width="20.775" style="13" customWidth="1"/>
    <col min="16124" max="16124" width="15.8833333333333" style="13" customWidth="1"/>
    <col min="16125" max="16125" width="18.4416666666667" style="13" customWidth="1"/>
    <col min="16126" max="16126" width="16" style="13" customWidth="1"/>
    <col min="16127" max="16127" width="9" style="13" customWidth="1"/>
    <col min="16128" max="16128" width="11.6666666666667" style="13" customWidth="1"/>
    <col min="16129" max="16384" width="9" style="13"/>
  </cols>
  <sheetData>
    <row r="1" ht="18" customHeight="1" spans="1:1">
      <c r="A1" s="148" t="s">
        <v>0</v>
      </c>
    </row>
    <row r="2" ht="28.2" customHeight="1" spans="1:5">
      <c r="A2" s="149" t="s">
        <v>1</v>
      </c>
      <c r="B2" s="149"/>
      <c r="C2" s="149"/>
      <c r="D2" s="149"/>
      <c r="E2" s="150"/>
    </row>
    <row r="3" ht="12.9" customHeight="1" spans="1:5">
      <c r="A3" s="151" t="s">
        <v>2</v>
      </c>
      <c r="B3" s="151"/>
      <c r="C3" s="151"/>
      <c r="D3" s="151"/>
      <c r="E3" s="150"/>
    </row>
    <row r="4" ht="20.25" customHeight="1" spans="1:5">
      <c r="A4" s="152" t="s">
        <v>3</v>
      </c>
      <c r="B4" s="152" t="s">
        <v>4</v>
      </c>
      <c r="C4" s="152" t="s">
        <v>5</v>
      </c>
      <c r="D4" s="152" t="s">
        <v>6</v>
      </c>
      <c r="E4" s="150"/>
    </row>
    <row r="5" ht="20.25" customHeight="1" spans="1:5">
      <c r="A5" s="153" t="s">
        <v>7</v>
      </c>
      <c r="B5" s="154">
        <v>37331958.28</v>
      </c>
      <c r="C5" s="153" t="s">
        <v>8</v>
      </c>
      <c r="D5" s="155"/>
      <c r="E5" s="150"/>
    </row>
    <row r="6" ht="20.25" customHeight="1" spans="1:5">
      <c r="A6" s="153" t="s">
        <v>9</v>
      </c>
      <c r="B6" s="155"/>
      <c r="C6" s="153" t="s">
        <v>10</v>
      </c>
      <c r="D6" s="155"/>
      <c r="E6" s="150"/>
    </row>
    <row r="7" ht="20.25" customHeight="1" spans="1:5">
      <c r="A7" s="153" t="s">
        <v>11</v>
      </c>
      <c r="B7" s="155"/>
      <c r="C7" s="153" t="s">
        <v>12</v>
      </c>
      <c r="D7" s="155"/>
      <c r="E7" s="150"/>
    </row>
    <row r="8" ht="20.25" customHeight="1" spans="1:5">
      <c r="A8" s="153" t="s">
        <v>13</v>
      </c>
      <c r="B8" s="155"/>
      <c r="C8" s="153" t="s">
        <v>14</v>
      </c>
      <c r="D8" s="155"/>
      <c r="E8" s="150"/>
    </row>
    <row r="9" ht="20.25" customHeight="1" spans="1:5">
      <c r="A9" s="153" t="s">
        <v>15</v>
      </c>
      <c r="B9" s="155"/>
      <c r="C9" s="153" t="s">
        <v>16</v>
      </c>
      <c r="D9" s="156">
        <v>68493</v>
      </c>
      <c r="E9" s="150"/>
    </row>
    <row r="10" ht="20.25" customHeight="1" spans="1:5">
      <c r="A10" s="153" t="s">
        <v>17</v>
      </c>
      <c r="B10" s="155"/>
      <c r="C10" s="153" t="s">
        <v>18</v>
      </c>
      <c r="D10" s="155"/>
      <c r="E10" s="150"/>
    </row>
    <row r="11" ht="20.25" customHeight="1" spans="1:5">
      <c r="A11" s="153" t="s">
        <v>19</v>
      </c>
      <c r="B11" s="155"/>
      <c r="C11" s="153" t="s">
        <v>20</v>
      </c>
      <c r="D11" s="156">
        <v>27472347.14</v>
      </c>
      <c r="E11" s="150"/>
    </row>
    <row r="12" ht="24" customHeight="1" spans="1:5">
      <c r="A12" s="153" t="s">
        <v>21</v>
      </c>
      <c r="B12" s="155"/>
      <c r="C12" s="153" t="s">
        <v>22</v>
      </c>
      <c r="D12" s="156">
        <f>4399212.64+1872235.18</f>
        <v>6271447.82</v>
      </c>
      <c r="E12" s="150"/>
    </row>
    <row r="13" ht="20.25" customHeight="1" spans="1:5">
      <c r="A13" s="153" t="s">
        <v>23</v>
      </c>
      <c r="B13" s="155"/>
      <c r="C13" s="153" t="s">
        <v>24</v>
      </c>
      <c r="D13" s="155"/>
      <c r="E13" s="150"/>
    </row>
    <row r="14" ht="30.6" customHeight="1" spans="1:5">
      <c r="A14" s="153" t="s">
        <v>25</v>
      </c>
      <c r="B14" s="155"/>
      <c r="C14" s="157" t="s">
        <v>26</v>
      </c>
      <c r="D14" s="158"/>
      <c r="E14" s="150"/>
    </row>
    <row r="15" ht="20.25" customHeight="1" spans="1:5">
      <c r="A15" s="153" t="s">
        <v>27</v>
      </c>
      <c r="B15" s="159"/>
      <c r="C15" s="160" t="s">
        <v>28</v>
      </c>
      <c r="D15" s="161"/>
      <c r="E15" s="150"/>
    </row>
    <row r="16" ht="20.25" customHeight="1" spans="1:5">
      <c r="A16" s="153"/>
      <c r="B16" s="159"/>
      <c r="C16" s="160" t="s">
        <v>29</v>
      </c>
      <c r="D16" s="161"/>
      <c r="E16" s="150"/>
    </row>
    <row r="17" ht="20.25" customHeight="1" spans="1:5">
      <c r="A17" s="153"/>
      <c r="B17" s="159"/>
      <c r="C17" s="162" t="s">
        <v>30</v>
      </c>
      <c r="D17" s="163">
        <v>3519670.32</v>
      </c>
      <c r="E17" s="150"/>
    </row>
    <row r="18" ht="20.25" customHeight="1" spans="1:5">
      <c r="A18" s="153"/>
      <c r="B18" s="159"/>
      <c r="C18" s="162"/>
      <c r="D18" s="164"/>
      <c r="E18" s="150"/>
    </row>
    <row r="19" ht="20.25" customHeight="1" spans="1:5">
      <c r="A19" s="165" t="s">
        <v>31</v>
      </c>
      <c r="B19" s="166">
        <v>37331958.28</v>
      </c>
      <c r="C19" s="167" t="s">
        <v>32</v>
      </c>
      <c r="D19" s="161">
        <f>SUM(D9:D18)</f>
        <v>37331958.28</v>
      </c>
      <c r="E19" s="150"/>
    </row>
    <row r="20" ht="20.25" customHeight="1" spans="1:4">
      <c r="A20" s="168" t="s">
        <v>33</v>
      </c>
      <c r="B20" s="144"/>
      <c r="C20" s="169"/>
      <c r="D20" s="170"/>
    </row>
    <row r="21" ht="20.25" customHeight="1" spans="1:4">
      <c r="A21" s="168" t="s">
        <v>34</v>
      </c>
      <c r="B21" s="126"/>
      <c r="C21" s="171" t="s">
        <v>35</v>
      </c>
      <c r="D21" s="172"/>
    </row>
    <row r="22" ht="20.25" customHeight="1" spans="1:4">
      <c r="A22" s="173" t="s">
        <v>36</v>
      </c>
      <c r="B22" s="144">
        <f>SUM(B19:B21)</f>
        <v>37331958.28</v>
      </c>
      <c r="C22" s="174" t="s">
        <v>37</v>
      </c>
      <c r="D22" s="143">
        <v>37331958.28</v>
      </c>
    </row>
    <row r="23" ht="20.25" customHeight="1"/>
    <row r="24" ht="20.25" customHeight="1"/>
    <row r="25" ht="20.25" customHeight="1"/>
  </sheetData>
  <mergeCells count="2">
    <mergeCell ref="A2:D2"/>
    <mergeCell ref="A3:D3"/>
  </mergeCells>
  <pageMargins left="0.7" right="0.7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14"/>
  <sheetViews>
    <sheetView workbookViewId="0">
      <selection activeCell="I42" sqref="I42"/>
    </sheetView>
  </sheetViews>
  <sheetFormatPr defaultColWidth="9" defaultRowHeight="13.5" outlineLevelCol="4"/>
  <cols>
    <col min="1" max="1" width="21.1083333333333" style="13" customWidth="1"/>
    <col min="2" max="2" width="21.775" style="13" customWidth="1"/>
    <col min="3" max="3" width="15.4416666666667" style="13" customWidth="1"/>
    <col min="4" max="4" width="21.3333333333333" style="13" customWidth="1"/>
    <col min="5" max="5" width="18.6666666666667" style="13" customWidth="1"/>
    <col min="6" max="256" width="9" style="13"/>
    <col min="257" max="257" width="21.1083333333333" style="13" customWidth="1"/>
    <col min="258" max="258" width="21.775" style="13" customWidth="1"/>
    <col min="259" max="259" width="15.4416666666667" style="13" customWidth="1"/>
    <col min="260" max="260" width="21.3333333333333" style="13" customWidth="1"/>
    <col min="261" max="261" width="18.6666666666667" style="13" customWidth="1"/>
    <col min="262" max="512" width="9" style="13"/>
    <col min="513" max="513" width="21.1083333333333" style="13" customWidth="1"/>
    <col min="514" max="514" width="21.775" style="13" customWidth="1"/>
    <col min="515" max="515" width="15.4416666666667" style="13" customWidth="1"/>
    <col min="516" max="516" width="21.3333333333333" style="13" customWidth="1"/>
    <col min="517" max="517" width="18.6666666666667" style="13" customWidth="1"/>
    <col min="518" max="768" width="9" style="13"/>
    <col min="769" max="769" width="21.1083333333333" style="13" customWidth="1"/>
    <col min="770" max="770" width="21.775" style="13" customWidth="1"/>
    <col min="771" max="771" width="15.4416666666667" style="13" customWidth="1"/>
    <col min="772" max="772" width="21.3333333333333" style="13" customWidth="1"/>
    <col min="773" max="773" width="18.6666666666667" style="13" customWidth="1"/>
    <col min="774" max="1024" width="9" style="13"/>
    <col min="1025" max="1025" width="21.1083333333333" style="13" customWidth="1"/>
    <col min="1026" max="1026" width="21.775" style="13" customWidth="1"/>
    <col min="1027" max="1027" width="15.4416666666667" style="13" customWidth="1"/>
    <col min="1028" max="1028" width="21.3333333333333" style="13" customWidth="1"/>
    <col min="1029" max="1029" width="18.6666666666667" style="13" customWidth="1"/>
    <col min="1030" max="1280" width="9" style="13"/>
    <col min="1281" max="1281" width="21.1083333333333" style="13" customWidth="1"/>
    <col min="1282" max="1282" width="21.775" style="13" customWidth="1"/>
    <col min="1283" max="1283" width="15.4416666666667" style="13" customWidth="1"/>
    <col min="1284" max="1284" width="21.3333333333333" style="13" customWidth="1"/>
    <col min="1285" max="1285" width="18.6666666666667" style="13" customWidth="1"/>
    <col min="1286" max="1536" width="9" style="13"/>
    <col min="1537" max="1537" width="21.1083333333333" style="13" customWidth="1"/>
    <col min="1538" max="1538" width="21.775" style="13" customWidth="1"/>
    <col min="1539" max="1539" width="15.4416666666667" style="13" customWidth="1"/>
    <col min="1540" max="1540" width="21.3333333333333" style="13" customWidth="1"/>
    <col min="1541" max="1541" width="18.6666666666667" style="13" customWidth="1"/>
    <col min="1542" max="1792" width="9" style="13"/>
    <col min="1793" max="1793" width="21.1083333333333" style="13" customWidth="1"/>
    <col min="1794" max="1794" width="21.775" style="13" customWidth="1"/>
    <col min="1795" max="1795" width="15.4416666666667" style="13" customWidth="1"/>
    <col min="1796" max="1796" width="21.3333333333333" style="13" customWidth="1"/>
    <col min="1797" max="1797" width="18.6666666666667" style="13" customWidth="1"/>
    <col min="1798" max="2048" width="9" style="13"/>
    <col min="2049" max="2049" width="21.1083333333333" style="13" customWidth="1"/>
    <col min="2050" max="2050" width="21.775" style="13" customWidth="1"/>
    <col min="2051" max="2051" width="15.4416666666667" style="13" customWidth="1"/>
    <col min="2052" max="2052" width="21.3333333333333" style="13" customWidth="1"/>
    <col min="2053" max="2053" width="18.6666666666667" style="13" customWidth="1"/>
    <col min="2054" max="2304" width="9" style="13"/>
    <col min="2305" max="2305" width="21.1083333333333" style="13" customWidth="1"/>
    <col min="2306" max="2306" width="21.775" style="13" customWidth="1"/>
    <col min="2307" max="2307" width="15.4416666666667" style="13" customWidth="1"/>
    <col min="2308" max="2308" width="21.3333333333333" style="13" customWidth="1"/>
    <col min="2309" max="2309" width="18.6666666666667" style="13" customWidth="1"/>
    <col min="2310" max="2560" width="9" style="13"/>
    <col min="2561" max="2561" width="21.1083333333333" style="13" customWidth="1"/>
    <col min="2562" max="2562" width="21.775" style="13" customWidth="1"/>
    <col min="2563" max="2563" width="15.4416666666667" style="13" customWidth="1"/>
    <col min="2564" max="2564" width="21.3333333333333" style="13" customWidth="1"/>
    <col min="2565" max="2565" width="18.6666666666667" style="13" customWidth="1"/>
    <col min="2566" max="2816" width="9" style="13"/>
    <col min="2817" max="2817" width="21.1083333333333" style="13" customWidth="1"/>
    <col min="2818" max="2818" width="21.775" style="13" customWidth="1"/>
    <col min="2819" max="2819" width="15.4416666666667" style="13" customWidth="1"/>
    <col min="2820" max="2820" width="21.3333333333333" style="13" customWidth="1"/>
    <col min="2821" max="2821" width="18.6666666666667" style="13" customWidth="1"/>
    <col min="2822" max="3072" width="9" style="13"/>
    <col min="3073" max="3073" width="21.1083333333333" style="13" customWidth="1"/>
    <col min="3074" max="3074" width="21.775" style="13" customWidth="1"/>
    <col min="3075" max="3075" width="15.4416666666667" style="13" customWidth="1"/>
    <col min="3076" max="3076" width="21.3333333333333" style="13" customWidth="1"/>
    <col min="3077" max="3077" width="18.6666666666667" style="13" customWidth="1"/>
    <col min="3078" max="3328" width="9" style="13"/>
    <col min="3329" max="3329" width="21.1083333333333" style="13" customWidth="1"/>
    <col min="3330" max="3330" width="21.775" style="13" customWidth="1"/>
    <col min="3331" max="3331" width="15.4416666666667" style="13" customWidth="1"/>
    <col min="3332" max="3332" width="21.3333333333333" style="13" customWidth="1"/>
    <col min="3333" max="3333" width="18.6666666666667" style="13" customWidth="1"/>
    <col min="3334" max="3584" width="9" style="13"/>
    <col min="3585" max="3585" width="21.1083333333333" style="13" customWidth="1"/>
    <col min="3586" max="3586" width="21.775" style="13" customWidth="1"/>
    <col min="3587" max="3587" width="15.4416666666667" style="13" customWidth="1"/>
    <col min="3588" max="3588" width="21.3333333333333" style="13" customWidth="1"/>
    <col min="3589" max="3589" width="18.6666666666667" style="13" customWidth="1"/>
    <col min="3590" max="3840" width="9" style="13"/>
    <col min="3841" max="3841" width="21.1083333333333" style="13" customWidth="1"/>
    <col min="3842" max="3842" width="21.775" style="13" customWidth="1"/>
    <col min="3843" max="3843" width="15.4416666666667" style="13" customWidth="1"/>
    <col min="3844" max="3844" width="21.3333333333333" style="13" customWidth="1"/>
    <col min="3845" max="3845" width="18.6666666666667" style="13" customWidth="1"/>
    <col min="3846" max="4096" width="9" style="13"/>
    <col min="4097" max="4097" width="21.1083333333333" style="13" customWidth="1"/>
    <col min="4098" max="4098" width="21.775" style="13" customWidth="1"/>
    <col min="4099" max="4099" width="15.4416666666667" style="13" customWidth="1"/>
    <col min="4100" max="4100" width="21.3333333333333" style="13" customWidth="1"/>
    <col min="4101" max="4101" width="18.6666666666667" style="13" customWidth="1"/>
    <col min="4102" max="4352" width="9" style="13"/>
    <col min="4353" max="4353" width="21.1083333333333" style="13" customWidth="1"/>
    <col min="4354" max="4354" width="21.775" style="13" customWidth="1"/>
    <col min="4355" max="4355" width="15.4416666666667" style="13" customWidth="1"/>
    <col min="4356" max="4356" width="21.3333333333333" style="13" customWidth="1"/>
    <col min="4357" max="4357" width="18.6666666666667" style="13" customWidth="1"/>
    <col min="4358" max="4608" width="9" style="13"/>
    <col min="4609" max="4609" width="21.1083333333333" style="13" customWidth="1"/>
    <col min="4610" max="4610" width="21.775" style="13" customWidth="1"/>
    <col min="4611" max="4611" width="15.4416666666667" style="13" customWidth="1"/>
    <col min="4612" max="4612" width="21.3333333333333" style="13" customWidth="1"/>
    <col min="4613" max="4613" width="18.6666666666667" style="13" customWidth="1"/>
    <col min="4614" max="4864" width="9" style="13"/>
    <col min="4865" max="4865" width="21.1083333333333" style="13" customWidth="1"/>
    <col min="4866" max="4866" width="21.775" style="13" customWidth="1"/>
    <col min="4867" max="4867" width="15.4416666666667" style="13" customWidth="1"/>
    <col min="4868" max="4868" width="21.3333333333333" style="13" customWidth="1"/>
    <col min="4869" max="4869" width="18.6666666666667" style="13" customWidth="1"/>
    <col min="4870" max="5120" width="9" style="13"/>
    <col min="5121" max="5121" width="21.1083333333333" style="13" customWidth="1"/>
    <col min="5122" max="5122" width="21.775" style="13" customWidth="1"/>
    <col min="5123" max="5123" width="15.4416666666667" style="13" customWidth="1"/>
    <col min="5124" max="5124" width="21.3333333333333" style="13" customWidth="1"/>
    <col min="5125" max="5125" width="18.6666666666667" style="13" customWidth="1"/>
    <col min="5126" max="5376" width="9" style="13"/>
    <col min="5377" max="5377" width="21.1083333333333" style="13" customWidth="1"/>
    <col min="5378" max="5378" width="21.775" style="13" customWidth="1"/>
    <col min="5379" max="5379" width="15.4416666666667" style="13" customWidth="1"/>
    <col min="5380" max="5380" width="21.3333333333333" style="13" customWidth="1"/>
    <col min="5381" max="5381" width="18.6666666666667" style="13" customWidth="1"/>
    <col min="5382" max="5632" width="9" style="13"/>
    <col min="5633" max="5633" width="21.1083333333333" style="13" customWidth="1"/>
    <col min="5634" max="5634" width="21.775" style="13" customWidth="1"/>
    <col min="5635" max="5635" width="15.4416666666667" style="13" customWidth="1"/>
    <col min="5636" max="5636" width="21.3333333333333" style="13" customWidth="1"/>
    <col min="5637" max="5637" width="18.6666666666667" style="13" customWidth="1"/>
    <col min="5638" max="5888" width="9" style="13"/>
    <col min="5889" max="5889" width="21.1083333333333" style="13" customWidth="1"/>
    <col min="5890" max="5890" width="21.775" style="13" customWidth="1"/>
    <col min="5891" max="5891" width="15.4416666666667" style="13" customWidth="1"/>
    <col min="5892" max="5892" width="21.3333333333333" style="13" customWidth="1"/>
    <col min="5893" max="5893" width="18.6666666666667" style="13" customWidth="1"/>
    <col min="5894" max="6144" width="9" style="13"/>
    <col min="6145" max="6145" width="21.1083333333333" style="13" customWidth="1"/>
    <col min="6146" max="6146" width="21.775" style="13" customWidth="1"/>
    <col min="6147" max="6147" width="15.4416666666667" style="13" customWidth="1"/>
    <col min="6148" max="6148" width="21.3333333333333" style="13" customWidth="1"/>
    <col min="6149" max="6149" width="18.6666666666667" style="13" customWidth="1"/>
    <col min="6150" max="6400" width="9" style="13"/>
    <col min="6401" max="6401" width="21.1083333333333" style="13" customWidth="1"/>
    <col min="6402" max="6402" width="21.775" style="13" customWidth="1"/>
    <col min="6403" max="6403" width="15.4416666666667" style="13" customWidth="1"/>
    <col min="6404" max="6404" width="21.3333333333333" style="13" customWidth="1"/>
    <col min="6405" max="6405" width="18.6666666666667" style="13" customWidth="1"/>
    <col min="6406" max="6656" width="9" style="13"/>
    <col min="6657" max="6657" width="21.1083333333333" style="13" customWidth="1"/>
    <col min="6658" max="6658" width="21.775" style="13" customWidth="1"/>
    <col min="6659" max="6659" width="15.4416666666667" style="13" customWidth="1"/>
    <col min="6660" max="6660" width="21.3333333333333" style="13" customWidth="1"/>
    <col min="6661" max="6661" width="18.6666666666667" style="13" customWidth="1"/>
    <col min="6662" max="6912" width="9" style="13"/>
    <col min="6913" max="6913" width="21.1083333333333" style="13" customWidth="1"/>
    <col min="6914" max="6914" width="21.775" style="13" customWidth="1"/>
    <col min="6915" max="6915" width="15.4416666666667" style="13" customWidth="1"/>
    <col min="6916" max="6916" width="21.3333333333333" style="13" customWidth="1"/>
    <col min="6917" max="6917" width="18.6666666666667" style="13" customWidth="1"/>
    <col min="6918" max="7168" width="9" style="13"/>
    <col min="7169" max="7169" width="21.1083333333333" style="13" customWidth="1"/>
    <col min="7170" max="7170" width="21.775" style="13" customWidth="1"/>
    <col min="7171" max="7171" width="15.4416666666667" style="13" customWidth="1"/>
    <col min="7172" max="7172" width="21.3333333333333" style="13" customWidth="1"/>
    <col min="7173" max="7173" width="18.6666666666667" style="13" customWidth="1"/>
    <col min="7174" max="7424" width="9" style="13"/>
    <col min="7425" max="7425" width="21.1083333333333" style="13" customWidth="1"/>
    <col min="7426" max="7426" width="21.775" style="13" customWidth="1"/>
    <col min="7427" max="7427" width="15.4416666666667" style="13" customWidth="1"/>
    <col min="7428" max="7428" width="21.3333333333333" style="13" customWidth="1"/>
    <col min="7429" max="7429" width="18.6666666666667" style="13" customWidth="1"/>
    <col min="7430" max="7680" width="9" style="13"/>
    <col min="7681" max="7681" width="21.1083333333333" style="13" customWidth="1"/>
    <col min="7682" max="7682" width="21.775" style="13" customWidth="1"/>
    <col min="7683" max="7683" width="15.4416666666667" style="13" customWidth="1"/>
    <col min="7684" max="7684" width="21.3333333333333" style="13" customWidth="1"/>
    <col min="7685" max="7685" width="18.6666666666667" style="13" customWidth="1"/>
    <col min="7686" max="7936" width="9" style="13"/>
    <col min="7937" max="7937" width="21.1083333333333" style="13" customWidth="1"/>
    <col min="7938" max="7938" width="21.775" style="13" customWidth="1"/>
    <col min="7939" max="7939" width="15.4416666666667" style="13" customWidth="1"/>
    <col min="7940" max="7940" width="21.3333333333333" style="13" customWidth="1"/>
    <col min="7941" max="7941" width="18.6666666666667" style="13" customWidth="1"/>
    <col min="7942" max="8192" width="9" style="13"/>
    <col min="8193" max="8193" width="21.1083333333333" style="13" customWidth="1"/>
    <col min="8194" max="8194" width="21.775" style="13" customWidth="1"/>
    <col min="8195" max="8195" width="15.4416666666667" style="13" customWidth="1"/>
    <col min="8196" max="8196" width="21.3333333333333" style="13" customWidth="1"/>
    <col min="8197" max="8197" width="18.6666666666667" style="13" customWidth="1"/>
    <col min="8198" max="8448" width="9" style="13"/>
    <col min="8449" max="8449" width="21.1083333333333" style="13" customWidth="1"/>
    <col min="8450" max="8450" width="21.775" style="13" customWidth="1"/>
    <col min="8451" max="8451" width="15.4416666666667" style="13" customWidth="1"/>
    <col min="8452" max="8452" width="21.3333333333333" style="13" customWidth="1"/>
    <col min="8453" max="8453" width="18.6666666666667" style="13" customWidth="1"/>
    <col min="8454" max="8704" width="9" style="13"/>
    <col min="8705" max="8705" width="21.1083333333333" style="13" customWidth="1"/>
    <col min="8706" max="8706" width="21.775" style="13" customWidth="1"/>
    <col min="8707" max="8707" width="15.4416666666667" style="13" customWidth="1"/>
    <col min="8708" max="8708" width="21.3333333333333" style="13" customWidth="1"/>
    <col min="8709" max="8709" width="18.6666666666667" style="13" customWidth="1"/>
    <col min="8710" max="8960" width="9" style="13"/>
    <col min="8961" max="8961" width="21.1083333333333" style="13" customWidth="1"/>
    <col min="8962" max="8962" width="21.775" style="13" customWidth="1"/>
    <col min="8963" max="8963" width="15.4416666666667" style="13" customWidth="1"/>
    <col min="8964" max="8964" width="21.3333333333333" style="13" customWidth="1"/>
    <col min="8965" max="8965" width="18.6666666666667" style="13" customWidth="1"/>
    <col min="8966" max="9216" width="9" style="13"/>
    <col min="9217" max="9217" width="21.1083333333333" style="13" customWidth="1"/>
    <col min="9218" max="9218" width="21.775" style="13" customWidth="1"/>
    <col min="9219" max="9219" width="15.4416666666667" style="13" customWidth="1"/>
    <col min="9220" max="9220" width="21.3333333333333" style="13" customWidth="1"/>
    <col min="9221" max="9221" width="18.6666666666667" style="13" customWidth="1"/>
    <col min="9222" max="9472" width="9" style="13"/>
    <col min="9473" max="9473" width="21.1083333333333" style="13" customWidth="1"/>
    <col min="9474" max="9474" width="21.775" style="13" customWidth="1"/>
    <col min="9475" max="9475" width="15.4416666666667" style="13" customWidth="1"/>
    <col min="9476" max="9476" width="21.3333333333333" style="13" customWidth="1"/>
    <col min="9477" max="9477" width="18.6666666666667" style="13" customWidth="1"/>
    <col min="9478" max="9728" width="9" style="13"/>
    <col min="9729" max="9729" width="21.1083333333333" style="13" customWidth="1"/>
    <col min="9730" max="9730" width="21.775" style="13" customWidth="1"/>
    <col min="9731" max="9731" width="15.4416666666667" style="13" customWidth="1"/>
    <col min="9732" max="9732" width="21.3333333333333" style="13" customWidth="1"/>
    <col min="9733" max="9733" width="18.6666666666667" style="13" customWidth="1"/>
    <col min="9734" max="9984" width="9" style="13"/>
    <col min="9985" max="9985" width="21.1083333333333" style="13" customWidth="1"/>
    <col min="9986" max="9986" width="21.775" style="13" customWidth="1"/>
    <col min="9987" max="9987" width="15.4416666666667" style="13" customWidth="1"/>
    <col min="9988" max="9988" width="21.3333333333333" style="13" customWidth="1"/>
    <col min="9989" max="9989" width="18.6666666666667" style="13" customWidth="1"/>
    <col min="9990" max="10240" width="9" style="13"/>
    <col min="10241" max="10241" width="21.1083333333333" style="13" customWidth="1"/>
    <col min="10242" max="10242" width="21.775" style="13" customWidth="1"/>
    <col min="10243" max="10243" width="15.4416666666667" style="13" customWidth="1"/>
    <col min="10244" max="10244" width="21.3333333333333" style="13" customWidth="1"/>
    <col min="10245" max="10245" width="18.6666666666667" style="13" customWidth="1"/>
    <col min="10246" max="10496" width="9" style="13"/>
    <col min="10497" max="10497" width="21.1083333333333" style="13" customWidth="1"/>
    <col min="10498" max="10498" width="21.775" style="13" customWidth="1"/>
    <col min="10499" max="10499" width="15.4416666666667" style="13" customWidth="1"/>
    <col min="10500" max="10500" width="21.3333333333333" style="13" customWidth="1"/>
    <col min="10501" max="10501" width="18.6666666666667" style="13" customWidth="1"/>
    <col min="10502" max="10752" width="9" style="13"/>
    <col min="10753" max="10753" width="21.1083333333333" style="13" customWidth="1"/>
    <col min="10754" max="10754" width="21.775" style="13" customWidth="1"/>
    <col min="10755" max="10755" width="15.4416666666667" style="13" customWidth="1"/>
    <col min="10756" max="10756" width="21.3333333333333" style="13" customWidth="1"/>
    <col min="10757" max="10757" width="18.6666666666667" style="13" customWidth="1"/>
    <col min="10758" max="11008" width="9" style="13"/>
    <col min="11009" max="11009" width="21.1083333333333" style="13" customWidth="1"/>
    <col min="11010" max="11010" width="21.775" style="13" customWidth="1"/>
    <col min="11011" max="11011" width="15.4416666666667" style="13" customWidth="1"/>
    <col min="11012" max="11012" width="21.3333333333333" style="13" customWidth="1"/>
    <col min="11013" max="11013" width="18.6666666666667" style="13" customWidth="1"/>
    <col min="11014" max="11264" width="9" style="13"/>
    <col min="11265" max="11265" width="21.1083333333333" style="13" customWidth="1"/>
    <col min="11266" max="11266" width="21.775" style="13" customWidth="1"/>
    <col min="11267" max="11267" width="15.4416666666667" style="13" customWidth="1"/>
    <col min="11268" max="11268" width="21.3333333333333" style="13" customWidth="1"/>
    <col min="11269" max="11269" width="18.6666666666667" style="13" customWidth="1"/>
    <col min="11270" max="11520" width="9" style="13"/>
    <col min="11521" max="11521" width="21.1083333333333" style="13" customWidth="1"/>
    <col min="11522" max="11522" width="21.775" style="13" customWidth="1"/>
    <col min="11523" max="11523" width="15.4416666666667" style="13" customWidth="1"/>
    <col min="11524" max="11524" width="21.3333333333333" style="13" customWidth="1"/>
    <col min="11525" max="11525" width="18.6666666666667" style="13" customWidth="1"/>
    <col min="11526" max="11776" width="9" style="13"/>
    <col min="11777" max="11777" width="21.1083333333333" style="13" customWidth="1"/>
    <col min="11778" max="11778" width="21.775" style="13" customWidth="1"/>
    <col min="11779" max="11779" width="15.4416666666667" style="13" customWidth="1"/>
    <col min="11780" max="11780" width="21.3333333333333" style="13" customWidth="1"/>
    <col min="11781" max="11781" width="18.6666666666667" style="13" customWidth="1"/>
    <col min="11782" max="12032" width="9" style="13"/>
    <col min="12033" max="12033" width="21.1083333333333" style="13" customWidth="1"/>
    <col min="12034" max="12034" width="21.775" style="13" customWidth="1"/>
    <col min="12035" max="12035" width="15.4416666666667" style="13" customWidth="1"/>
    <col min="12036" max="12036" width="21.3333333333333" style="13" customWidth="1"/>
    <col min="12037" max="12037" width="18.6666666666667" style="13" customWidth="1"/>
    <col min="12038" max="12288" width="9" style="13"/>
    <col min="12289" max="12289" width="21.1083333333333" style="13" customWidth="1"/>
    <col min="12290" max="12290" width="21.775" style="13" customWidth="1"/>
    <col min="12291" max="12291" width="15.4416666666667" style="13" customWidth="1"/>
    <col min="12292" max="12292" width="21.3333333333333" style="13" customWidth="1"/>
    <col min="12293" max="12293" width="18.6666666666667" style="13" customWidth="1"/>
    <col min="12294" max="12544" width="9" style="13"/>
    <col min="12545" max="12545" width="21.1083333333333" style="13" customWidth="1"/>
    <col min="12546" max="12546" width="21.775" style="13" customWidth="1"/>
    <col min="12547" max="12547" width="15.4416666666667" style="13" customWidth="1"/>
    <col min="12548" max="12548" width="21.3333333333333" style="13" customWidth="1"/>
    <col min="12549" max="12549" width="18.6666666666667" style="13" customWidth="1"/>
    <col min="12550" max="12800" width="9" style="13"/>
    <col min="12801" max="12801" width="21.1083333333333" style="13" customWidth="1"/>
    <col min="12802" max="12802" width="21.775" style="13" customWidth="1"/>
    <col min="12803" max="12803" width="15.4416666666667" style="13" customWidth="1"/>
    <col min="12804" max="12804" width="21.3333333333333" style="13" customWidth="1"/>
    <col min="12805" max="12805" width="18.6666666666667" style="13" customWidth="1"/>
    <col min="12806" max="13056" width="9" style="13"/>
    <col min="13057" max="13057" width="21.1083333333333" style="13" customWidth="1"/>
    <col min="13058" max="13058" width="21.775" style="13" customWidth="1"/>
    <col min="13059" max="13059" width="15.4416666666667" style="13" customWidth="1"/>
    <col min="13060" max="13060" width="21.3333333333333" style="13" customWidth="1"/>
    <col min="13061" max="13061" width="18.6666666666667" style="13" customWidth="1"/>
    <col min="13062" max="13312" width="9" style="13"/>
    <col min="13313" max="13313" width="21.1083333333333" style="13" customWidth="1"/>
    <col min="13314" max="13314" width="21.775" style="13" customWidth="1"/>
    <col min="13315" max="13315" width="15.4416666666667" style="13" customWidth="1"/>
    <col min="13316" max="13316" width="21.3333333333333" style="13" customWidth="1"/>
    <col min="13317" max="13317" width="18.6666666666667" style="13" customWidth="1"/>
    <col min="13318" max="13568" width="9" style="13"/>
    <col min="13569" max="13569" width="21.1083333333333" style="13" customWidth="1"/>
    <col min="13570" max="13570" width="21.775" style="13" customWidth="1"/>
    <col min="13571" max="13571" width="15.4416666666667" style="13" customWidth="1"/>
    <col min="13572" max="13572" width="21.3333333333333" style="13" customWidth="1"/>
    <col min="13573" max="13573" width="18.6666666666667" style="13" customWidth="1"/>
    <col min="13574" max="13824" width="9" style="13"/>
    <col min="13825" max="13825" width="21.1083333333333" style="13" customWidth="1"/>
    <col min="13826" max="13826" width="21.775" style="13" customWidth="1"/>
    <col min="13827" max="13827" width="15.4416666666667" style="13" customWidth="1"/>
    <col min="13828" max="13828" width="21.3333333333333" style="13" customWidth="1"/>
    <col min="13829" max="13829" width="18.6666666666667" style="13" customWidth="1"/>
    <col min="13830" max="14080" width="9" style="13"/>
    <col min="14081" max="14081" width="21.1083333333333" style="13" customWidth="1"/>
    <col min="14082" max="14082" width="21.775" style="13" customWidth="1"/>
    <col min="14083" max="14083" width="15.4416666666667" style="13" customWidth="1"/>
    <col min="14084" max="14084" width="21.3333333333333" style="13" customWidth="1"/>
    <col min="14085" max="14085" width="18.6666666666667" style="13" customWidth="1"/>
    <col min="14086" max="14336" width="9" style="13"/>
    <col min="14337" max="14337" width="21.1083333333333" style="13" customWidth="1"/>
    <col min="14338" max="14338" width="21.775" style="13" customWidth="1"/>
    <col min="14339" max="14339" width="15.4416666666667" style="13" customWidth="1"/>
    <col min="14340" max="14340" width="21.3333333333333" style="13" customWidth="1"/>
    <col min="14341" max="14341" width="18.6666666666667" style="13" customWidth="1"/>
    <col min="14342" max="14592" width="9" style="13"/>
    <col min="14593" max="14593" width="21.1083333333333" style="13" customWidth="1"/>
    <col min="14594" max="14594" width="21.775" style="13" customWidth="1"/>
    <col min="14595" max="14595" width="15.4416666666667" style="13" customWidth="1"/>
    <col min="14596" max="14596" width="21.3333333333333" style="13" customWidth="1"/>
    <col min="14597" max="14597" width="18.6666666666667" style="13" customWidth="1"/>
    <col min="14598" max="14848" width="9" style="13"/>
    <col min="14849" max="14849" width="21.1083333333333" style="13" customWidth="1"/>
    <col min="14850" max="14850" width="21.775" style="13" customWidth="1"/>
    <col min="14851" max="14851" width="15.4416666666667" style="13" customWidth="1"/>
    <col min="14852" max="14852" width="21.3333333333333" style="13" customWidth="1"/>
    <col min="14853" max="14853" width="18.6666666666667" style="13" customWidth="1"/>
    <col min="14854" max="15104" width="9" style="13"/>
    <col min="15105" max="15105" width="21.1083333333333" style="13" customWidth="1"/>
    <col min="15106" max="15106" width="21.775" style="13" customWidth="1"/>
    <col min="15107" max="15107" width="15.4416666666667" style="13" customWidth="1"/>
    <col min="15108" max="15108" width="21.3333333333333" style="13" customWidth="1"/>
    <col min="15109" max="15109" width="18.6666666666667" style="13" customWidth="1"/>
    <col min="15110" max="15360" width="9" style="13"/>
    <col min="15361" max="15361" width="21.1083333333333" style="13" customWidth="1"/>
    <col min="15362" max="15362" width="21.775" style="13" customWidth="1"/>
    <col min="15363" max="15363" width="15.4416666666667" style="13" customWidth="1"/>
    <col min="15364" max="15364" width="21.3333333333333" style="13" customWidth="1"/>
    <col min="15365" max="15365" width="18.6666666666667" style="13" customWidth="1"/>
    <col min="15366" max="15616" width="9" style="13"/>
    <col min="15617" max="15617" width="21.1083333333333" style="13" customWidth="1"/>
    <col min="15618" max="15618" width="21.775" style="13" customWidth="1"/>
    <col min="15619" max="15619" width="15.4416666666667" style="13" customWidth="1"/>
    <col min="15620" max="15620" width="21.3333333333333" style="13" customWidth="1"/>
    <col min="15621" max="15621" width="18.6666666666667" style="13" customWidth="1"/>
    <col min="15622" max="15872" width="9" style="13"/>
    <col min="15873" max="15873" width="21.1083333333333" style="13" customWidth="1"/>
    <col min="15874" max="15874" width="21.775" style="13" customWidth="1"/>
    <col min="15875" max="15875" width="15.4416666666667" style="13" customWidth="1"/>
    <col min="15876" max="15876" width="21.3333333333333" style="13" customWidth="1"/>
    <col min="15877" max="15877" width="18.6666666666667" style="13" customWidth="1"/>
    <col min="15878" max="16128" width="9" style="13"/>
    <col min="16129" max="16129" width="21.1083333333333" style="13" customWidth="1"/>
    <col min="16130" max="16130" width="21.775" style="13" customWidth="1"/>
    <col min="16131" max="16131" width="15.4416666666667" style="13" customWidth="1"/>
    <col min="16132" max="16132" width="21.3333333333333" style="13" customWidth="1"/>
    <col min="16133" max="16133" width="18.6666666666667" style="13" customWidth="1"/>
    <col min="16134" max="16384" width="9" style="13"/>
  </cols>
  <sheetData>
    <row r="1" ht="14.25" spans="1:1">
      <c r="A1" s="14" t="s">
        <v>239</v>
      </c>
    </row>
    <row r="2" ht="19.5" spans="1:5">
      <c r="A2" s="15" t="s">
        <v>240</v>
      </c>
      <c r="B2" s="15"/>
      <c r="C2" s="15"/>
      <c r="D2" s="15"/>
      <c r="E2" s="15"/>
    </row>
    <row r="3" spans="1:5">
      <c r="A3" s="16" t="s">
        <v>241</v>
      </c>
      <c r="B3" s="16"/>
      <c r="C3" s="16"/>
      <c r="D3" s="16"/>
      <c r="E3" s="16"/>
    </row>
    <row r="4" spans="1:5">
      <c r="A4" s="17" t="s">
        <v>242</v>
      </c>
      <c r="B4" s="17" t="s">
        <v>243</v>
      </c>
      <c r="C4" s="17"/>
      <c r="D4" s="17" t="s">
        <v>244</v>
      </c>
      <c r="E4" s="17" t="s">
        <v>245</v>
      </c>
    </row>
    <row r="5" spans="1:5">
      <c r="A5" s="18"/>
      <c r="B5" s="18"/>
      <c r="C5" s="18"/>
      <c r="D5" s="18"/>
      <c r="E5" s="19"/>
    </row>
    <row r="6" spans="1:5">
      <c r="A6" s="18"/>
      <c r="B6" s="18"/>
      <c r="C6" s="18"/>
      <c r="D6" s="18"/>
      <c r="E6" s="19"/>
    </row>
    <row r="7" spans="1:5">
      <c r="A7" s="18"/>
      <c r="B7" s="18"/>
      <c r="C7" s="18"/>
      <c r="D7" s="18"/>
      <c r="E7" s="19"/>
    </row>
    <row r="8" spans="1:5">
      <c r="A8" s="18"/>
      <c r="B8" s="18"/>
      <c r="C8" s="18"/>
      <c r="D8" s="18"/>
      <c r="E8" s="19"/>
    </row>
    <row r="9" spans="1:5">
      <c r="A9" s="18"/>
      <c r="B9" s="18"/>
      <c r="C9" s="18"/>
      <c r="D9" s="18"/>
      <c r="E9" s="19"/>
    </row>
    <row r="10" spans="1:5">
      <c r="A10" s="18"/>
      <c r="B10" s="18"/>
      <c r="C10" s="18"/>
      <c r="D10" s="18"/>
      <c r="E10" s="19"/>
    </row>
    <row r="11" spans="1:5">
      <c r="A11" s="18"/>
      <c r="B11" s="18"/>
      <c r="C11" s="18"/>
      <c r="D11" s="18"/>
      <c r="E11" s="19"/>
    </row>
    <row r="12" spans="1:5">
      <c r="A12" s="18"/>
      <c r="B12" s="18"/>
      <c r="C12" s="18"/>
      <c r="D12" s="18"/>
      <c r="E12" s="19"/>
    </row>
    <row r="13" spans="1:5">
      <c r="A13" s="18"/>
      <c r="B13" s="18"/>
      <c r="C13" s="18"/>
      <c r="D13" s="18"/>
      <c r="E13" s="19"/>
    </row>
    <row r="14" spans="1:5">
      <c r="A14" s="18"/>
      <c r="B14" s="18"/>
      <c r="C14" s="18"/>
      <c r="D14" s="18"/>
      <c r="E14" s="19"/>
    </row>
  </sheetData>
  <mergeCells count="13">
    <mergeCell ref="A2:E2"/>
    <mergeCell ref="A3:E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H8"/>
  <sheetViews>
    <sheetView workbookViewId="0">
      <selection activeCell="G8" sqref="G8"/>
    </sheetView>
  </sheetViews>
  <sheetFormatPr defaultColWidth="9" defaultRowHeight="13.5" outlineLevelRow="7" outlineLevelCol="7"/>
  <cols>
    <col min="7" max="7" width="13.8833333333333" customWidth="1"/>
    <col min="8" max="8" width="12" customWidth="1"/>
  </cols>
  <sheetData>
    <row r="1" ht="19.5" customHeight="1" spans="1:1">
      <c r="A1" s="1" t="s">
        <v>246</v>
      </c>
    </row>
    <row r="2" ht="20.25" spans="1:8">
      <c r="A2" s="2" t="s">
        <v>247</v>
      </c>
      <c r="B2" s="2"/>
      <c r="C2" s="2"/>
      <c r="D2" s="2"/>
      <c r="E2" s="2"/>
      <c r="F2" s="2"/>
      <c r="G2" s="2"/>
      <c r="H2" s="2"/>
    </row>
    <row r="3" spans="1:8">
      <c r="A3" s="3"/>
      <c r="B3" s="3"/>
      <c r="D3" s="4"/>
      <c r="E3" s="4"/>
      <c r="F3" s="4"/>
      <c r="G3" s="4" t="s">
        <v>2</v>
      </c>
      <c r="H3" s="4"/>
    </row>
    <row r="4" ht="24" spans="1:8">
      <c r="A4" s="5" t="s">
        <v>248</v>
      </c>
      <c r="B4" s="5" t="s">
        <v>249</v>
      </c>
      <c r="C4" s="5" t="s">
        <v>250</v>
      </c>
      <c r="D4" s="5" t="s">
        <v>127</v>
      </c>
      <c r="E4" s="5" t="s">
        <v>129</v>
      </c>
      <c r="F4" s="5" t="s">
        <v>182</v>
      </c>
      <c r="G4" s="5" t="s">
        <v>251</v>
      </c>
      <c r="H4" s="5" t="s">
        <v>252</v>
      </c>
    </row>
    <row r="5" ht="60" spans="1:8">
      <c r="A5" s="6">
        <v>248004</v>
      </c>
      <c r="B5" s="6" t="s">
        <v>253</v>
      </c>
      <c r="C5" s="6">
        <v>2070199</v>
      </c>
      <c r="D5" s="6">
        <v>50601</v>
      </c>
      <c r="E5" s="7">
        <v>31003</v>
      </c>
      <c r="F5" s="6" t="s">
        <v>222</v>
      </c>
      <c r="G5" s="8">
        <v>1880000</v>
      </c>
      <c r="H5" s="6" t="s">
        <v>254</v>
      </c>
    </row>
    <row r="6" ht="48" spans="1:8">
      <c r="A6" s="6">
        <v>248004</v>
      </c>
      <c r="B6" s="6" t="s">
        <v>253</v>
      </c>
      <c r="C6" s="6">
        <v>2070199</v>
      </c>
      <c r="D6" s="6">
        <v>50502</v>
      </c>
      <c r="E6" s="7">
        <v>30299</v>
      </c>
      <c r="F6" s="6" t="s">
        <v>223</v>
      </c>
      <c r="G6" s="8">
        <v>3000000</v>
      </c>
      <c r="H6" s="6" t="s">
        <v>254</v>
      </c>
    </row>
    <row r="7" ht="60" spans="1:8">
      <c r="A7" s="6">
        <v>248004</v>
      </c>
      <c r="B7" s="6" t="s">
        <v>253</v>
      </c>
      <c r="C7" s="6">
        <v>2070199</v>
      </c>
      <c r="D7" s="6">
        <v>50502</v>
      </c>
      <c r="E7" s="7">
        <v>30299</v>
      </c>
      <c r="F7" s="6" t="s">
        <v>224</v>
      </c>
      <c r="G7" s="8">
        <v>300000</v>
      </c>
      <c r="H7" s="6" t="s">
        <v>254</v>
      </c>
    </row>
    <row r="8" spans="1:8">
      <c r="A8" s="9"/>
      <c r="B8" s="9"/>
      <c r="C8" s="10" t="s">
        <v>41</v>
      </c>
      <c r="D8" s="9"/>
      <c r="E8" s="11"/>
      <c r="F8" s="9"/>
      <c r="G8" s="12">
        <f>SUM(G5:G7)</f>
        <v>5180000</v>
      </c>
      <c r="H8" s="9"/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"/>
  <sheetViews>
    <sheetView workbookViewId="0">
      <selection activeCell="B22" sqref="B22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M32"/>
  <sheetViews>
    <sheetView workbookViewId="0">
      <selection activeCell="H17" sqref="H17"/>
    </sheetView>
  </sheetViews>
  <sheetFormatPr defaultColWidth="9" defaultRowHeight="13.5"/>
  <cols>
    <col min="1" max="1" width="13.8833333333333" style="129" customWidth="1"/>
    <col min="2" max="2" width="18" style="130" customWidth="1"/>
    <col min="3" max="3" width="15.8833333333333" customWidth="1"/>
    <col min="4" max="4" width="12" customWidth="1"/>
    <col min="5" max="5" width="14.2166666666667" customWidth="1"/>
    <col min="6" max="6" width="7.10833333333333" customWidth="1"/>
    <col min="7" max="7" width="6.88333333333333" customWidth="1"/>
    <col min="8" max="8" width="6.33333333333333" customWidth="1"/>
    <col min="9" max="9" width="7.21666666666667" customWidth="1"/>
    <col min="10" max="10" width="8.10833333333333" customWidth="1"/>
    <col min="11" max="11" width="7.88333333333333" customWidth="1"/>
    <col min="12" max="12" width="6.10833333333333" customWidth="1"/>
    <col min="13" max="13" width="4.88333333333333" customWidth="1"/>
  </cols>
  <sheetData>
    <row r="1" ht="18" customHeight="1" spans="1:1">
      <c r="A1" s="131" t="s">
        <v>38</v>
      </c>
    </row>
    <row r="2" ht="20.25" spans="1:13">
      <c r="A2" s="132" t="s">
        <v>39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3">
      <c r="A3" s="133"/>
      <c r="B3" s="134"/>
      <c r="C3" s="135"/>
      <c r="D3" s="135"/>
      <c r="E3" s="135"/>
      <c r="F3" s="135"/>
      <c r="G3" s="135"/>
      <c r="H3" s="135"/>
      <c r="I3" s="135"/>
      <c r="J3" s="135"/>
      <c r="K3" s="147" t="s">
        <v>2</v>
      </c>
      <c r="L3" s="147"/>
      <c r="M3" s="147"/>
    </row>
    <row r="4" ht="33.75" customHeight="1" spans="1:13">
      <c r="A4" s="136" t="s">
        <v>40</v>
      </c>
      <c r="B4" s="136"/>
      <c r="C4" s="136" t="s">
        <v>41</v>
      </c>
      <c r="D4" s="23" t="s">
        <v>42</v>
      </c>
      <c r="E4" s="23" t="s">
        <v>43</v>
      </c>
      <c r="F4" s="23" t="s">
        <v>44</v>
      </c>
      <c r="G4" s="23" t="s">
        <v>19</v>
      </c>
      <c r="H4" s="23" t="s">
        <v>45</v>
      </c>
      <c r="I4" s="23" t="s">
        <v>23</v>
      </c>
      <c r="J4" s="23" t="s">
        <v>25</v>
      </c>
      <c r="K4" s="23" t="s">
        <v>27</v>
      </c>
      <c r="L4" s="23" t="s">
        <v>33</v>
      </c>
      <c r="M4" s="23"/>
    </row>
    <row r="5" ht="42" customHeight="1" spans="1:13">
      <c r="A5" s="137" t="s">
        <v>46</v>
      </c>
      <c r="B5" s="97" t="s">
        <v>47</v>
      </c>
      <c r="C5" s="136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ht="25.5" customHeight="1" spans="1:13">
      <c r="A6" s="79">
        <v>201</v>
      </c>
      <c r="B6" s="80" t="s">
        <v>8</v>
      </c>
      <c r="C6" s="138"/>
      <c r="D6" s="79"/>
      <c r="E6" s="138"/>
      <c r="F6" s="79"/>
      <c r="G6" s="79"/>
      <c r="H6" s="79"/>
      <c r="I6" s="79"/>
      <c r="J6" s="79"/>
      <c r="K6" s="79"/>
      <c r="L6" s="79"/>
      <c r="M6" s="79"/>
    </row>
    <row r="7" ht="25.5" customHeight="1" spans="1:13">
      <c r="A7" s="79">
        <v>20101</v>
      </c>
      <c r="B7" s="80" t="s">
        <v>48</v>
      </c>
      <c r="C7" s="138"/>
      <c r="D7" s="79"/>
      <c r="E7" s="138"/>
      <c r="F7" s="79"/>
      <c r="G7" s="79"/>
      <c r="H7" s="79"/>
      <c r="I7" s="79"/>
      <c r="J7" s="79"/>
      <c r="K7" s="79"/>
      <c r="L7" s="79"/>
      <c r="M7" s="79"/>
    </row>
    <row r="8" ht="25.5" customHeight="1" spans="1:13">
      <c r="A8" s="79">
        <v>2010101</v>
      </c>
      <c r="B8" s="80" t="s">
        <v>49</v>
      </c>
      <c r="C8" s="139"/>
      <c r="D8" s="79"/>
      <c r="E8" s="140"/>
      <c r="F8" s="79"/>
      <c r="G8" s="79"/>
      <c r="H8" s="79"/>
      <c r="I8" s="79"/>
      <c r="J8" s="79"/>
      <c r="K8" s="79"/>
      <c r="L8" s="79"/>
      <c r="M8" s="79"/>
    </row>
    <row r="9" ht="25.5" customHeight="1" spans="1:13">
      <c r="A9" s="79" t="s">
        <v>50</v>
      </c>
      <c r="B9" s="80" t="s">
        <v>50</v>
      </c>
      <c r="C9" s="121"/>
      <c r="D9" s="79"/>
      <c r="E9" s="121"/>
      <c r="F9" s="79"/>
      <c r="G9" s="79"/>
      <c r="H9" s="79"/>
      <c r="I9" s="79"/>
      <c r="J9" s="79"/>
      <c r="K9" s="79"/>
      <c r="L9" s="79"/>
      <c r="M9" s="79"/>
    </row>
    <row r="10" ht="25.5" customHeight="1" spans="1:13">
      <c r="A10" s="79">
        <v>205</v>
      </c>
      <c r="B10" s="80" t="s">
        <v>16</v>
      </c>
      <c r="C10" s="81">
        <v>68493</v>
      </c>
      <c r="D10" s="141"/>
      <c r="E10" s="81">
        <v>68493</v>
      </c>
      <c r="F10" s="79"/>
      <c r="G10" s="79"/>
      <c r="H10" s="79"/>
      <c r="I10" s="79"/>
      <c r="J10" s="79"/>
      <c r="K10" s="79"/>
      <c r="L10" s="79"/>
      <c r="M10" s="79"/>
    </row>
    <row r="11" ht="25.5" customHeight="1" spans="1:13">
      <c r="A11" s="79">
        <v>20508</v>
      </c>
      <c r="B11" s="80" t="s">
        <v>51</v>
      </c>
      <c r="C11" s="81">
        <v>68493</v>
      </c>
      <c r="D11" s="141"/>
      <c r="E11" s="81">
        <v>68493</v>
      </c>
      <c r="F11" s="79"/>
      <c r="G11" s="79"/>
      <c r="H11" s="79"/>
      <c r="I11" s="79"/>
      <c r="J11" s="79"/>
      <c r="K11" s="79"/>
      <c r="L11" s="79"/>
      <c r="M11" s="79"/>
    </row>
    <row r="12" ht="25.5" customHeight="1" spans="1:13">
      <c r="A12" s="82" t="s">
        <v>52</v>
      </c>
      <c r="B12" s="83" t="s">
        <v>53</v>
      </c>
      <c r="C12" s="81">
        <v>68493</v>
      </c>
      <c r="D12" s="141"/>
      <c r="E12" s="81">
        <v>68493</v>
      </c>
      <c r="F12" s="79"/>
      <c r="G12" s="79"/>
      <c r="H12" s="79"/>
      <c r="I12" s="79"/>
      <c r="J12" s="79"/>
      <c r="K12" s="79"/>
      <c r="L12" s="79"/>
      <c r="M12" s="79"/>
    </row>
    <row r="13" ht="25.5" customHeight="1" spans="1:13">
      <c r="A13" s="82" t="s">
        <v>54</v>
      </c>
      <c r="B13" s="84" t="s">
        <v>55</v>
      </c>
      <c r="C13" s="92">
        <v>27472347.14</v>
      </c>
      <c r="D13" s="142"/>
      <c r="E13" s="92">
        <f>C13-D13</f>
        <v>27472347.14</v>
      </c>
      <c r="F13" s="79"/>
      <c r="G13" s="79"/>
      <c r="H13" s="79"/>
      <c r="I13" s="79"/>
      <c r="J13" s="79"/>
      <c r="K13" s="79"/>
      <c r="L13" s="79"/>
      <c r="M13" s="79"/>
    </row>
    <row r="14" ht="25.5" customHeight="1" spans="1:13">
      <c r="A14" s="82" t="s">
        <v>56</v>
      </c>
      <c r="B14" s="84" t="s">
        <v>57</v>
      </c>
      <c r="C14" s="92">
        <f>C15+C16</f>
        <v>27472347.14</v>
      </c>
      <c r="D14" s="142"/>
      <c r="E14" s="92">
        <f>E15+E16</f>
        <v>27472347.14</v>
      </c>
      <c r="F14" s="79"/>
      <c r="G14" s="79"/>
      <c r="H14" s="79"/>
      <c r="I14" s="79"/>
      <c r="J14" s="79"/>
      <c r="K14" s="79"/>
      <c r="L14" s="79"/>
      <c r="M14" s="79"/>
    </row>
    <row r="15" ht="25.5" customHeight="1" spans="1:13">
      <c r="A15" s="82" t="s">
        <v>58</v>
      </c>
      <c r="B15" s="83" t="s">
        <v>59</v>
      </c>
      <c r="C15" s="81">
        <v>22292347.14</v>
      </c>
      <c r="D15" s="142"/>
      <c r="E15" s="81">
        <v>22292347.14</v>
      </c>
      <c r="F15" s="125"/>
      <c r="G15" s="79"/>
      <c r="H15" s="79"/>
      <c r="I15" s="79"/>
      <c r="J15" s="79"/>
      <c r="K15" s="79"/>
      <c r="L15" s="79"/>
      <c r="M15" s="79"/>
    </row>
    <row r="16" ht="25.5" customHeight="1" spans="1:13">
      <c r="A16" s="82" t="s">
        <v>60</v>
      </c>
      <c r="B16" s="87" t="s">
        <v>61</v>
      </c>
      <c r="C16" s="81">
        <v>5180000</v>
      </c>
      <c r="D16" s="142"/>
      <c r="E16" s="81">
        <v>5180000</v>
      </c>
      <c r="F16" s="79"/>
      <c r="G16" s="79"/>
      <c r="H16" s="79"/>
      <c r="I16" s="79"/>
      <c r="J16" s="79"/>
      <c r="K16" s="79"/>
      <c r="L16" s="79"/>
      <c r="M16" s="79"/>
    </row>
    <row r="17" ht="25.5" customHeight="1" spans="1:13">
      <c r="A17" s="82" t="s">
        <v>62</v>
      </c>
      <c r="B17" s="89" t="s">
        <v>22</v>
      </c>
      <c r="C17" s="81">
        <v>4399212.64</v>
      </c>
      <c r="D17" s="141"/>
      <c r="E17" s="81">
        <v>4399212.64</v>
      </c>
      <c r="F17" s="79"/>
      <c r="G17" s="79"/>
      <c r="H17" s="79"/>
      <c r="I17" s="79"/>
      <c r="J17" s="79"/>
      <c r="K17" s="79"/>
      <c r="L17" s="79"/>
      <c r="M17" s="79"/>
    </row>
    <row r="18" ht="25.5" customHeight="1" spans="1:13">
      <c r="A18" s="82" t="s">
        <v>63</v>
      </c>
      <c r="B18" s="89" t="s">
        <v>64</v>
      </c>
      <c r="C18" s="81">
        <v>4399212.64</v>
      </c>
      <c r="D18" s="141"/>
      <c r="E18" s="81">
        <v>4399212.64</v>
      </c>
      <c r="F18" s="79"/>
      <c r="G18" s="79"/>
      <c r="H18" s="79"/>
      <c r="I18" s="79"/>
      <c r="J18" s="79"/>
      <c r="K18" s="79"/>
      <c r="L18" s="79"/>
      <c r="M18" s="79"/>
    </row>
    <row r="19" ht="25.5" customHeight="1" spans="1:13">
      <c r="A19" s="82" t="s">
        <v>65</v>
      </c>
      <c r="B19" s="90" t="s">
        <v>66</v>
      </c>
      <c r="C19" s="81">
        <v>1971981.76</v>
      </c>
      <c r="D19" s="141"/>
      <c r="E19" s="81">
        <v>1971981.76</v>
      </c>
      <c r="F19" s="79"/>
      <c r="G19" s="79"/>
      <c r="H19" s="79"/>
      <c r="I19" s="79"/>
      <c r="J19" s="79"/>
      <c r="K19" s="79"/>
      <c r="L19" s="79"/>
      <c r="M19" s="79"/>
    </row>
    <row r="20" ht="25.5" customHeight="1" spans="1:13">
      <c r="A20" s="82" t="s">
        <v>67</v>
      </c>
      <c r="B20" s="90" t="s">
        <v>68</v>
      </c>
      <c r="C20" s="81">
        <v>985990.88</v>
      </c>
      <c r="D20" s="141"/>
      <c r="E20" s="81">
        <v>985990.88</v>
      </c>
      <c r="F20" s="79"/>
      <c r="G20" s="79"/>
      <c r="H20" s="79"/>
      <c r="I20" s="79"/>
      <c r="J20" s="79"/>
      <c r="K20" s="79"/>
      <c r="L20" s="79"/>
      <c r="M20" s="79"/>
    </row>
    <row r="21" ht="25.5" customHeight="1" spans="1:13">
      <c r="A21" s="82" t="s">
        <v>69</v>
      </c>
      <c r="B21" s="83" t="s">
        <v>70</v>
      </c>
      <c r="C21" s="81">
        <v>1441240</v>
      </c>
      <c r="D21" s="141"/>
      <c r="E21" s="81">
        <v>1441240</v>
      </c>
      <c r="F21" s="79"/>
      <c r="G21" s="79"/>
      <c r="H21" s="79"/>
      <c r="I21" s="79"/>
      <c r="J21" s="79"/>
      <c r="K21" s="79"/>
      <c r="L21" s="79"/>
      <c r="M21" s="79"/>
    </row>
    <row r="22" ht="25.5" customHeight="1" spans="1:13">
      <c r="A22" s="79">
        <v>210</v>
      </c>
      <c r="B22" s="84" t="s">
        <v>71</v>
      </c>
      <c r="C22" s="92">
        <v>1872235.18</v>
      </c>
      <c r="D22" s="141"/>
      <c r="E22" s="92">
        <v>1872235.18</v>
      </c>
      <c r="F22" s="79"/>
      <c r="G22" s="79"/>
      <c r="H22" s="79"/>
      <c r="I22" s="79"/>
      <c r="J22" s="79"/>
      <c r="K22" s="79"/>
      <c r="L22" s="79"/>
      <c r="M22" s="79"/>
    </row>
    <row r="23" ht="25.5" customHeight="1" spans="1:13">
      <c r="A23" s="79">
        <v>21011</v>
      </c>
      <c r="B23" s="84" t="s">
        <v>72</v>
      </c>
      <c r="C23" s="92">
        <v>1872235.18</v>
      </c>
      <c r="D23" s="141"/>
      <c r="E23" s="92">
        <v>1872235.18</v>
      </c>
      <c r="F23" s="79"/>
      <c r="G23" s="79"/>
      <c r="H23" s="79"/>
      <c r="I23" s="79"/>
      <c r="J23" s="79"/>
      <c r="K23" s="79"/>
      <c r="L23" s="79"/>
      <c r="M23" s="79"/>
    </row>
    <row r="24" ht="25.5" customHeight="1" spans="1:13">
      <c r="A24" s="82" t="s">
        <v>73</v>
      </c>
      <c r="B24" s="83" t="s">
        <v>74</v>
      </c>
      <c r="C24" s="81">
        <v>1602235.18</v>
      </c>
      <c r="D24" s="141"/>
      <c r="E24" s="81">
        <v>1602235.18</v>
      </c>
      <c r="F24" s="79"/>
      <c r="G24" s="79"/>
      <c r="H24" s="79"/>
      <c r="I24" s="79"/>
      <c r="J24" s="79"/>
      <c r="K24" s="79"/>
      <c r="L24" s="79"/>
      <c r="M24" s="79"/>
    </row>
    <row r="25" ht="25.5" customHeight="1" spans="1:13">
      <c r="A25" s="82" t="s">
        <v>75</v>
      </c>
      <c r="B25" s="83" t="s">
        <v>76</v>
      </c>
      <c r="C25" s="81">
        <v>270000</v>
      </c>
      <c r="D25" s="141"/>
      <c r="E25" s="81">
        <v>270000</v>
      </c>
      <c r="F25" s="79"/>
      <c r="G25" s="79"/>
      <c r="H25" s="79"/>
      <c r="I25" s="79"/>
      <c r="J25" s="79"/>
      <c r="K25" s="79"/>
      <c r="L25" s="79"/>
      <c r="M25" s="79"/>
    </row>
    <row r="26" ht="25.5" customHeight="1" spans="1:13">
      <c r="A26" s="79">
        <v>221</v>
      </c>
      <c r="B26" s="84" t="s">
        <v>77</v>
      </c>
      <c r="C26" s="92">
        <v>3519670.32</v>
      </c>
      <c r="D26" s="141"/>
      <c r="E26" s="92">
        <v>3519670.32</v>
      </c>
      <c r="F26" s="79"/>
      <c r="G26" s="79"/>
      <c r="H26" s="79"/>
      <c r="I26" s="79"/>
      <c r="J26" s="79"/>
      <c r="K26" s="79"/>
      <c r="L26" s="79"/>
      <c r="M26" s="79"/>
    </row>
    <row r="27" ht="25.5" customHeight="1" spans="1:13">
      <c r="A27" s="79">
        <v>22102</v>
      </c>
      <c r="B27" s="84" t="s">
        <v>30</v>
      </c>
      <c r="C27" s="92">
        <v>3519670.32</v>
      </c>
      <c r="D27" s="141"/>
      <c r="E27" s="92">
        <v>3519670.32</v>
      </c>
      <c r="F27" s="79"/>
      <c r="G27" s="79"/>
      <c r="H27" s="79"/>
      <c r="I27" s="79"/>
      <c r="J27" s="79"/>
      <c r="K27" s="79"/>
      <c r="L27" s="79"/>
      <c r="M27" s="79"/>
    </row>
    <row r="28" ht="25.5" customHeight="1" spans="1:13">
      <c r="A28" s="82" t="s">
        <v>78</v>
      </c>
      <c r="B28" s="83" t="s">
        <v>79</v>
      </c>
      <c r="C28" s="92">
        <v>125520</v>
      </c>
      <c r="D28" s="141"/>
      <c r="E28" s="92">
        <v>125520</v>
      </c>
      <c r="F28" s="79"/>
      <c r="G28" s="79"/>
      <c r="H28" s="79"/>
      <c r="I28" s="79"/>
      <c r="J28" s="79"/>
      <c r="K28" s="79"/>
      <c r="L28" s="79"/>
      <c r="M28" s="79"/>
    </row>
    <row r="29" ht="25.5" customHeight="1" spans="1:13">
      <c r="A29" s="82" t="s">
        <v>80</v>
      </c>
      <c r="B29" s="83" t="s">
        <v>81</v>
      </c>
      <c r="C29" s="81">
        <v>1744524</v>
      </c>
      <c r="D29" s="141"/>
      <c r="E29" s="81">
        <v>1744524</v>
      </c>
      <c r="F29" s="79"/>
      <c r="G29" s="79"/>
      <c r="H29" s="79"/>
      <c r="I29" s="79"/>
      <c r="J29" s="79"/>
      <c r="K29" s="79"/>
      <c r="L29" s="79"/>
      <c r="M29" s="79"/>
    </row>
    <row r="30" ht="25.5" customHeight="1" spans="1:13">
      <c r="A30" s="82" t="s">
        <v>82</v>
      </c>
      <c r="B30" s="90" t="s">
        <v>83</v>
      </c>
      <c r="C30" s="143">
        <v>1649626.32</v>
      </c>
      <c r="D30" s="79"/>
      <c r="E30" s="143">
        <v>1649626.32</v>
      </c>
      <c r="F30" s="79"/>
      <c r="G30" s="79"/>
      <c r="H30" s="79"/>
      <c r="I30" s="79"/>
      <c r="J30" s="79"/>
      <c r="K30" s="79"/>
      <c r="L30" s="79"/>
      <c r="M30" s="79"/>
    </row>
    <row r="31" ht="25.5" customHeight="1" spans="1:13">
      <c r="A31" s="79"/>
      <c r="B31" s="97" t="s">
        <v>84</v>
      </c>
      <c r="C31" s="144">
        <f>C26+C22+C17+C13+C10</f>
        <v>37331958.28</v>
      </c>
      <c r="D31" s="142"/>
      <c r="E31" s="126">
        <f>E26+E22+E17+E14+E10</f>
        <v>37331958.28</v>
      </c>
      <c r="F31" s="79"/>
      <c r="G31" s="79"/>
      <c r="H31" s="79"/>
      <c r="I31" s="79"/>
      <c r="J31" s="79"/>
      <c r="K31" s="79"/>
      <c r="L31" s="79"/>
      <c r="M31" s="79"/>
    </row>
    <row r="32" spans="1:5">
      <c r="A32" s="145"/>
      <c r="B32" s="146"/>
      <c r="C32" s="100"/>
      <c r="D32" s="100"/>
      <c r="E32" s="100"/>
    </row>
  </sheetData>
  <mergeCells count="39">
    <mergeCell ref="A2:M2"/>
    <mergeCell ref="K3:M3"/>
    <mergeCell ref="A4:B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L15:M15"/>
    <mergeCell ref="L16:M16"/>
    <mergeCell ref="L17:M17"/>
    <mergeCell ref="L18:M18"/>
    <mergeCell ref="L19:M19"/>
    <mergeCell ref="L20:M20"/>
    <mergeCell ref="L21:M21"/>
    <mergeCell ref="L22:M22"/>
    <mergeCell ref="L23:M23"/>
    <mergeCell ref="L24:M24"/>
    <mergeCell ref="L25:M25"/>
    <mergeCell ref="L26:M26"/>
    <mergeCell ref="L27:M27"/>
    <mergeCell ref="L28:M28"/>
    <mergeCell ref="L29:M29"/>
    <mergeCell ref="L30:M30"/>
    <mergeCell ref="L31:M31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M5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H30"/>
  <sheetViews>
    <sheetView workbookViewId="0">
      <selection activeCell="E11" sqref="E11"/>
    </sheetView>
  </sheetViews>
  <sheetFormatPr defaultColWidth="9" defaultRowHeight="13.5" outlineLevelCol="7"/>
  <cols>
    <col min="2" max="2" width="30.6666666666667" customWidth="1"/>
    <col min="3" max="3" width="16" customWidth="1"/>
    <col min="4" max="4" width="17.6666666666667" customWidth="1"/>
    <col min="5" max="5" width="16.1083333333333" customWidth="1"/>
    <col min="6" max="6" width="8.44166666666667" customWidth="1"/>
    <col min="7" max="7" width="7.10833333333333" customWidth="1"/>
    <col min="8" max="8" width="7.44166666666667" customWidth="1"/>
  </cols>
  <sheetData>
    <row r="1" ht="17.25" customHeight="1" spans="1:1">
      <c r="A1" s="1" t="s">
        <v>85</v>
      </c>
    </row>
    <row r="2" ht="25.5" customHeight="1" spans="1:8">
      <c r="A2" s="20" t="s">
        <v>86</v>
      </c>
      <c r="B2" s="20"/>
      <c r="C2" s="20"/>
      <c r="D2" s="20"/>
      <c r="E2" s="20"/>
      <c r="F2" s="20"/>
      <c r="G2" s="20"/>
      <c r="H2" s="20"/>
    </row>
    <row r="3" ht="22.5" customHeight="1" spans="1:8">
      <c r="A3" s="27"/>
      <c r="B3" s="27"/>
      <c r="C3" s="27"/>
      <c r="D3" s="27"/>
      <c r="E3" s="27"/>
      <c r="F3" s="27"/>
      <c r="G3" s="114" t="s">
        <v>2</v>
      </c>
      <c r="H3" s="27"/>
    </row>
    <row r="4" ht="40.8" customHeight="1" spans="1:8">
      <c r="A4" s="5" t="s">
        <v>46</v>
      </c>
      <c r="B4" s="5" t="s">
        <v>47</v>
      </c>
      <c r="C4" s="5" t="s">
        <v>41</v>
      </c>
      <c r="D4" s="5" t="s">
        <v>87</v>
      </c>
      <c r="E4" s="5" t="s">
        <v>88</v>
      </c>
      <c r="F4" s="115" t="s">
        <v>89</v>
      </c>
      <c r="G4" s="115" t="s">
        <v>90</v>
      </c>
      <c r="H4" s="113" t="s">
        <v>91</v>
      </c>
    </row>
    <row r="5" ht="21" customHeight="1" spans="1:8">
      <c r="A5" s="6">
        <v>201</v>
      </c>
      <c r="B5" s="75" t="s">
        <v>8</v>
      </c>
      <c r="C5" s="76"/>
      <c r="D5" s="76"/>
      <c r="E5" s="8"/>
      <c r="F5" s="24"/>
      <c r="G5" s="7"/>
      <c r="H5" s="116"/>
    </row>
    <row r="6" ht="21" customHeight="1" spans="1:8">
      <c r="A6" s="6">
        <v>20101</v>
      </c>
      <c r="B6" s="75" t="s">
        <v>48</v>
      </c>
      <c r="C6" s="76"/>
      <c r="D6" s="76"/>
      <c r="E6" s="8"/>
      <c r="F6" s="24"/>
      <c r="G6" s="7"/>
      <c r="H6" s="116"/>
    </row>
    <row r="7" ht="21" customHeight="1" spans="1:8">
      <c r="A7" s="6">
        <v>2010101</v>
      </c>
      <c r="B7" s="75" t="s">
        <v>49</v>
      </c>
      <c r="C7" s="117"/>
      <c r="D7" s="117"/>
      <c r="E7" s="118"/>
      <c r="F7" s="24"/>
      <c r="G7" s="7"/>
      <c r="H7" s="116"/>
    </row>
    <row r="8" ht="21" customHeight="1" spans="1:8">
      <c r="A8" s="6" t="s">
        <v>50</v>
      </c>
      <c r="B8" s="6" t="s">
        <v>50</v>
      </c>
      <c r="C8" s="117"/>
      <c r="D8" s="119"/>
      <c r="E8" s="120"/>
      <c r="F8" s="24"/>
      <c r="G8" s="7"/>
      <c r="H8" s="116"/>
    </row>
    <row r="9" ht="21" customHeight="1" spans="1:8">
      <c r="A9" s="79">
        <v>205</v>
      </c>
      <c r="B9" s="80" t="s">
        <v>16</v>
      </c>
      <c r="C9" s="81">
        <v>68493</v>
      </c>
      <c r="D9" s="81">
        <v>68493</v>
      </c>
      <c r="E9" s="65"/>
      <c r="F9" s="24"/>
      <c r="G9" s="7"/>
      <c r="H9" s="116"/>
    </row>
    <row r="10" ht="21" customHeight="1" spans="1:8">
      <c r="A10" s="79">
        <v>20508</v>
      </c>
      <c r="B10" s="80" t="s">
        <v>51</v>
      </c>
      <c r="C10" s="81">
        <v>68493</v>
      </c>
      <c r="D10" s="81">
        <v>68493</v>
      </c>
      <c r="E10" s="65"/>
      <c r="F10" s="24"/>
      <c r="G10" s="7"/>
      <c r="H10" s="116"/>
    </row>
    <row r="11" ht="21" customHeight="1" spans="1:8">
      <c r="A11" s="82" t="s">
        <v>52</v>
      </c>
      <c r="B11" s="83" t="s">
        <v>53</v>
      </c>
      <c r="C11" s="81">
        <v>68493</v>
      </c>
      <c r="D11" s="81">
        <v>68493</v>
      </c>
      <c r="E11" s="65"/>
      <c r="F11" s="24"/>
      <c r="G11" s="7"/>
      <c r="H11" s="116"/>
    </row>
    <row r="12" ht="21" customHeight="1" spans="1:8">
      <c r="A12" s="82" t="s">
        <v>54</v>
      </c>
      <c r="B12" s="84" t="s">
        <v>55</v>
      </c>
      <c r="C12" s="65">
        <v>27472347.14</v>
      </c>
      <c r="D12" s="85">
        <v>16676569.33</v>
      </c>
      <c r="E12" s="65">
        <f>E13</f>
        <v>10795777.81</v>
      </c>
      <c r="F12" s="24"/>
      <c r="G12" s="7"/>
      <c r="H12" s="116"/>
    </row>
    <row r="13" ht="21" customHeight="1" spans="1:8">
      <c r="A13" s="82" t="s">
        <v>56</v>
      </c>
      <c r="B13" s="84" t="s">
        <v>57</v>
      </c>
      <c r="C13" s="65">
        <f>D13+E13</f>
        <v>27472347.14</v>
      </c>
      <c r="D13" s="85">
        <v>16676569.33</v>
      </c>
      <c r="E13" s="65">
        <f>E14+E15</f>
        <v>10795777.81</v>
      </c>
      <c r="F13" s="24"/>
      <c r="G13" s="7"/>
      <c r="H13" s="116"/>
    </row>
    <row r="14" ht="21" customHeight="1" spans="1:8">
      <c r="A14" s="82" t="s">
        <v>58</v>
      </c>
      <c r="B14" s="83" t="s">
        <v>59</v>
      </c>
      <c r="C14" s="81">
        <f>D14+E14</f>
        <v>22292347.14</v>
      </c>
      <c r="D14" s="85">
        <v>16676569.33</v>
      </c>
      <c r="E14" s="86">
        <v>5615777.81</v>
      </c>
      <c r="F14" s="24"/>
      <c r="G14" s="7"/>
      <c r="H14" s="116"/>
    </row>
    <row r="15" ht="21" customHeight="1" spans="1:8">
      <c r="A15" s="82" t="s">
        <v>60</v>
      </c>
      <c r="B15" s="87" t="s">
        <v>61</v>
      </c>
      <c r="C15" s="81">
        <v>5180000</v>
      </c>
      <c r="D15" s="85"/>
      <c r="E15" s="81">
        <v>5180000</v>
      </c>
      <c r="F15" s="24"/>
      <c r="G15" s="7"/>
      <c r="H15" s="116"/>
    </row>
    <row r="16" ht="21" customHeight="1" spans="1:8">
      <c r="A16" s="82" t="s">
        <v>62</v>
      </c>
      <c r="B16" s="89" t="s">
        <v>22</v>
      </c>
      <c r="C16" s="81">
        <v>4399212.64</v>
      </c>
      <c r="D16" s="81">
        <v>4399212.64</v>
      </c>
      <c r="E16" s="65"/>
      <c r="F16" s="24"/>
      <c r="G16" s="7"/>
      <c r="H16" s="116"/>
    </row>
    <row r="17" ht="21" customHeight="1" spans="1:8">
      <c r="A17" s="82" t="s">
        <v>63</v>
      </c>
      <c r="B17" s="89" t="s">
        <v>64</v>
      </c>
      <c r="C17" s="81">
        <v>4399212.64</v>
      </c>
      <c r="D17" s="81">
        <v>4399212.64</v>
      </c>
      <c r="E17" s="65"/>
      <c r="F17" s="24"/>
      <c r="G17" s="7"/>
      <c r="H17" s="116"/>
    </row>
    <row r="18" ht="21" customHeight="1" spans="1:8">
      <c r="A18" s="82" t="s">
        <v>65</v>
      </c>
      <c r="B18" s="90" t="s">
        <v>66</v>
      </c>
      <c r="C18" s="81">
        <v>1971981.76</v>
      </c>
      <c r="D18" s="81">
        <v>1971981.76</v>
      </c>
      <c r="E18" s="65"/>
      <c r="F18" s="24"/>
      <c r="G18" s="7"/>
      <c r="H18" s="116"/>
    </row>
    <row r="19" ht="21" customHeight="1" spans="1:8">
      <c r="A19" s="82" t="s">
        <v>67</v>
      </c>
      <c r="B19" s="90" t="s">
        <v>68</v>
      </c>
      <c r="C19" s="81">
        <v>985990.88</v>
      </c>
      <c r="D19" s="81">
        <v>985990.88</v>
      </c>
      <c r="E19" s="65"/>
      <c r="F19" s="24"/>
      <c r="G19" s="7"/>
      <c r="H19" s="116"/>
    </row>
    <row r="20" ht="21" customHeight="1" spans="1:8">
      <c r="A20" s="82" t="s">
        <v>69</v>
      </c>
      <c r="B20" s="90" t="s">
        <v>70</v>
      </c>
      <c r="C20" s="81">
        <v>1441240</v>
      </c>
      <c r="D20" s="81">
        <v>1441240</v>
      </c>
      <c r="E20" s="91"/>
      <c r="F20" s="24"/>
      <c r="G20" s="7"/>
      <c r="H20" s="116"/>
    </row>
    <row r="21" ht="21" customHeight="1" spans="1:8">
      <c r="A21" s="79">
        <v>210</v>
      </c>
      <c r="B21" s="89" t="s">
        <v>71</v>
      </c>
      <c r="C21" s="92">
        <v>1872235.18</v>
      </c>
      <c r="D21" s="92">
        <v>1872235.18</v>
      </c>
      <c r="E21" s="65"/>
      <c r="F21" s="24"/>
      <c r="G21" s="7"/>
      <c r="H21" s="116"/>
    </row>
    <row r="22" ht="21" customHeight="1" spans="1:8">
      <c r="A22" s="79">
        <v>21011</v>
      </c>
      <c r="B22" s="89" t="s">
        <v>72</v>
      </c>
      <c r="C22" s="92">
        <v>1872235.18</v>
      </c>
      <c r="D22" s="92">
        <v>1872235.18</v>
      </c>
      <c r="E22" s="65"/>
      <c r="F22" s="24"/>
      <c r="G22" s="7"/>
      <c r="H22" s="116"/>
    </row>
    <row r="23" ht="21" customHeight="1" spans="1:8">
      <c r="A23" s="82" t="s">
        <v>73</v>
      </c>
      <c r="B23" s="90" t="s">
        <v>74</v>
      </c>
      <c r="C23" s="81">
        <v>1602235.18</v>
      </c>
      <c r="D23" s="81">
        <v>1602235.18</v>
      </c>
      <c r="E23" s="65"/>
      <c r="F23" s="24"/>
      <c r="G23" s="7"/>
      <c r="H23" s="116"/>
    </row>
    <row r="24" ht="21" customHeight="1" spans="1:8">
      <c r="A24" s="82" t="s">
        <v>75</v>
      </c>
      <c r="B24" s="90" t="s">
        <v>76</v>
      </c>
      <c r="C24" s="81">
        <v>270000</v>
      </c>
      <c r="D24" s="81">
        <v>270000</v>
      </c>
      <c r="E24" s="91"/>
      <c r="F24" s="24"/>
      <c r="G24" s="7"/>
      <c r="H24" s="116"/>
    </row>
    <row r="25" ht="21" customHeight="1" spans="1:8">
      <c r="A25" s="79">
        <v>221</v>
      </c>
      <c r="B25" s="89" t="s">
        <v>77</v>
      </c>
      <c r="C25" s="92">
        <v>3519670.32</v>
      </c>
      <c r="D25" s="92">
        <v>3519670.32</v>
      </c>
      <c r="E25" s="91"/>
      <c r="F25" s="24"/>
      <c r="G25" s="7"/>
      <c r="H25" s="116"/>
    </row>
    <row r="26" ht="21" customHeight="1" spans="1:8">
      <c r="A26" s="79">
        <v>22102</v>
      </c>
      <c r="B26" s="89" t="s">
        <v>30</v>
      </c>
      <c r="C26" s="121">
        <v>3519670.32</v>
      </c>
      <c r="D26" s="121">
        <v>3519670.32</v>
      </c>
      <c r="E26" s="122"/>
      <c r="F26" s="116"/>
      <c r="G26" s="116"/>
      <c r="H26" s="116"/>
    </row>
    <row r="27" ht="21" customHeight="1" spans="1:8">
      <c r="A27" s="82" t="s">
        <v>78</v>
      </c>
      <c r="B27" s="90" t="s">
        <v>79</v>
      </c>
      <c r="C27" s="123">
        <v>125520</v>
      </c>
      <c r="D27" s="123">
        <v>125520</v>
      </c>
      <c r="E27" s="124"/>
      <c r="F27" s="125"/>
      <c r="G27" s="125"/>
      <c r="H27" s="125"/>
    </row>
    <row r="28" ht="21" customHeight="1" spans="1:8">
      <c r="A28" s="82" t="s">
        <v>80</v>
      </c>
      <c r="B28" s="90" t="s">
        <v>81</v>
      </c>
      <c r="C28" s="126">
        <v>1744524</v>
      </c>
      <c r="D28" s="126">
        <v>1744524</v>
      </c>
      <c r="E28" s="124"/>
      <c r="F28" s="125"/>
      <c r="G28" s="125"/>
      <c r="H28" s="125"/>
    </row>
    <row r="29" ht="21" customHeight="1" spans="1:8">
      <c r="A29" s="82" t="s">
        <v>82</v>
      </c>
      <c r="B29" s="90" t="s">
        <v>83</v>
      </c>
      <c r="C29" s="126">
        <v>1649626.32</v>
      </c>
      <c r="D29" s="126">
        <v>1649626.32</v>
      </c>
      <c r="E29" s="124"/>
      <c r="F29" s="125"/>
      <c r="G29" s="125"/>
      <c r="H29" s="125"/>
    </row>
    <row r="30" ht="21" customHeight="1" spans="1:8">
      <c r="A30" s="79"/>
      <c r="B30" s="97" t="s">
        <v>84</v>
      </c>
      <c r="C30" s="127">
        <f>C25+C21+C16+C13+C9</f>
        <v>37331958.28</v>
      </c>
      <c r="D30" s="128">
        <f>D25+D21+D16+D13+D9</f>
        <v>26536180.47</v>
      </c>
      <c r="E30" s="128">
        <f>E12</f>
        <v>10795777.81</v>
      </c>
      <c r="F30" s="125"/>
      <c r="G30" s="125"/>
      <c r="H30" s="125"/>
    </row>
  </sheetData>
  <mergeCells count="1">
    <mergeCell ref="A2:H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D29"/>
  <sheetViews>
    <sheetView workbookViewId="0">
      <selection activeCell="M16" sqref="M16"/>
    </sheetView>
  </sheetViews>
  <sheetFormatPr defaultColWidth="9" defaultRowHeight="13.5" outlineLevelCol="3"/>
  <cols>
    <col min="1" max="1" width="23.1083333333333" customWidth="1"/>
    <col min="2" max="2" width="13.775" customWidth="1"/>
    <col min="3" max="3" width="22.775" customWidth="1"/>
    <col min="4" max="4" width="17.6666666666667" customWidth="1"/>
  </cols>
  <sheetData>
    <row r="1" ht="21.75" customHeight="1" spans="1:1">
      <c r="A1" s="1" t="s">
        <v>92</v>
      </c>
    </row>
    <row r="2" ht="22.5" customHeight="1" spans="1:4">
      <c r="A2" s="2" t="s">
        <v>93</v>
      </c>
      <c r="B2" s="2"/>
      <c r="C2" s="2"/>
      <c r="D2" s="2"/>
    </row>
    <row r="3" ht="20.4" customHeight="1" spans="4:4">
      <c r="D3" s="100" t="s">
        <v>2</v>
      </c>
    </row>
    <row r="4" ht="21.75" customHeight="1" spans="1:4">
      <c r="A4" s="101" t="s">
        <v>94</v>
      </c>
      <c r="B4" s="101"/>
      <c r="C4" s="101" t="s">
        <v>95</v>
      </c>
      <c r="D4" s="101"/>
    </row>
    <row r="5" ht="21.75" customHeight="1" spans="1:4">
      <c r="A5" s="102" t="s">
        <v>96</v>
      </c>
      <c r="B5" s="102" t="s">
        <v>97</v>
      </c>
      <c r="C5" s="102" t="s">
        <v>96</v>
      </c>
      <c r="D5" s="102" t="s">
        <v>97</v>
      </c>
    </row>
    <row r="6" ht="21.75" customHeight="1" spans="1:4">
      <c r="A6" s="103" t="s">
        <v>98</v>
      </c>
      <c r="B6" s="104">
        <v>37331958.28</v>
      </c>
      <c r="C6" s="103" t="s">
        <v>99</v>
      </c>
      <c r="D6" s="105">
        <v>37484295.46</v>
      </c>
    </row>
    <row r="7" ht="21.75" customHeight="1" spans="1:4">
      <c r="A7" s="103" t="s">
        <v>100</v>
      </c>
      <c r="B7" s="106"/>
      <c r="C7" s="103" t="s">
        <v>101</v>
      </c>
      <c r="D7" s="107"/>
    </row>
    <row r="8" ht="21.75" customHeight="1" spans="1:4">
      <c r="A8" s="103" t="s">
        <v>102</v>
      </c>
      <c r="B8" s="103"/>
      <c r="C8" s="6" t="s">
        <v>103</v>
      </c>
      <c r="D8" s="107"/>
    </row>
    <row r="9" ht="21.75" customHeight="1" spans="1:4">
      <c r="A9" s="103"/>
      <c r="B9" s="103"/>
      <c r="C9" s="6" t="s">
        <v>104</v>
      </c>
      <c r="D9" s="107"/>
    </row>
    <row r="10" ht="21.75" customHeight="1" spans="1:4">
      <c r="A10" s="103" t="s">
        <v>105</v>
      </c>
      <c r="B10" s="108"/>
      <c r="C10" s="103" t="s">
        <v>106</v>
      </c>
      <c r="D10" s="107"/>
    </row>
    <row r="11" ht="21.75" customHeight="1" spans="1:4">
      <c r="A11" s="103" t="s">
        <v>100</v>
      </c>
      <c r="B11" s="108"/>
      <c r="C11" s="59" t="s">
        <v>107</v>
      </c>
      <c r="D11" s="109">
        <v>68493</v>
      </c>
    </row>
    <row r="12" ht="21.75" customHeight="1" spans="1:4">
      <c r="A12" s="103" t="s">
        <v>102</v>
      </c>
      <c r="B12" s="103"/>
      <c r="C12" s="110" t="s">
        <v>108</v>
      </c>
      <c r="D12" s="109"/>
    </row>
    <row r="13" ht="21.75" customHeight="1" spans="1:4">
      <c r="A13" s="103"/>
      <c r="B13" s="103"/>
      <c r="C13" s="111" t="s">
        <v>109</v>
      </c>
      <c r="D13" s="109">
        <v>27472347.14</v>
      </c>
    </row>
    <row r="14" ht="21.75" customHeight="1" spans="1:4">
      <c r="A14" s="103"/>
      <c r="B14" s="103"/>
      <c r="C14" s="111" t="s">
        <v>110</v>
      </c>
      <c r="D14" s="109">
        <f>4399212.64+1872235.18</f>
        <v>6271447.82</v>
      </c>
    </row>
    <row r="15" ht="21.75" customHeight="1" spans="1:4">
      <c r="A15" s="103"/>
      <c r="B15" s="103"/>
      <c r="C15" s="112" t="s">
        <v>111</v>
      </c>
      <c r="D15" s="109"/>
    </row>
    <row r="16" ht="21" customHeight="1" spans="1:4">
      <c r="A16" s="103"/>
      <c r="B16" s="103"/>
      <c r="C16" s="112" t="s">
        <v>112</v>
      </c>
      <c r="D16" s="109"/>
    </row>
    <row r="17" ht="21" customHeight="1" spans="1:4">
      <c r="A17" s="103"/>
      <c r="B17" s="103"/>
      <c r="C17" s="112" t="s">
        <v>113</v>
      </c>
      <c r="D17" s="109"/>
    </row>
    <row r="18" ht="21" customHeight="1" spans="1:4">
      <c r="A18" s="103"/>
      <c r="B18" s="103"/>
      <c r="C18" s="112" t="s">
        <v>114</v>
      </c>
      <c r="D18" s="109"/>
    </row>
    <row r="19" ht="21" customHeight="1" spans="1:4">
      <c r="A19" s="103"/>
      <c r="B19" s="103"/>
      <c r="C19" s="112" t="s">
        <v>115</v>
      </c>
      <c r="D19" s="109"/>
    </row>
    <row r="20" ht="21" customHeight="1" spans="1:4">
      <c r="A20" s="103"/>
      <c r="B20" s="103"/>
      <c r="C20" s="112" t="s">
        <v>116</v>
      </c>
      <c r="D20" s="109"/>
    </row>
    <row r="21" ht="21" customHeight="1" spans="1:4">
      <c r="A21" s="103"/>
      <c r="B21" s="103"/>
      <c r="C21" s="112" t="s">
        <v>117</v>
      </c>
      <c r="D21" s="109"/>
    </row>
    <row r="22" ht="21" customHeight="1" spans="1:4">
      <c r="A22" s="103"/>
      <c r="B22" s="103"/>
      <c r="C22" s="112" t="s">
        <v>118</v>
      </c>
      <c r="D22" s="109"/>
    </row>
    <row r="23" ht="21" customHeight="1" spans="1:4">
      <c r="A23" s="103"/>
      <c r="B23" s="103"/>
      <c r="C23" s="112" t="s">
        <v>119</v>
      </c>
      <c r="D23" s="109"/>
    </row>
    <row r="24" ht="21" customHeight="1" spans="1:4">
      <c r="A24" s="103"/>
      <c r="B24" s="103"/>
      <c r="C24" s="112" t="s">
        <v>120</v>
      </c>
      <c r="D24" s="109"/>
    </row>
    <row r="25" ht="21" customHeight="1" spans="1:4">
      <c r="A25" s="103"/>
      <c r="B25" s="103"/>
      <c r="C25" s="112" t="s">
        <v>121</v>
      </c>
      <c r="D25" s="109">
        <v>3519670.32</v>
      </c>
    </row>
    <row r="26" ht="21" customHeight="1" spans="1:4">
      <c r="A26" s="103"/>
      <c r="B26" s="103"/>
      <c r="C26" s="103"/>
      <c r="D26" s="103"/>
    </row>
    <row r="27" ht="21" customHeight="1" spans="1:4">
      <c r="A27" s="103"/>
      <c r="B27" s="103"/>
      <c r="C27" s="103" t="s">
        <v>122</v>
      </c>
      <c r="D27" s="103"/>
    </row>
    <row r="28" ht="21" customHeight="1" spans="1:4">
      <c r="A28" s="103"/>
      <c r="B28" s="103"/>
      <c r="C28" s="103"/>
      <c r="D28" s="103"/>
    </row>
    <row r="29" ht="21" customHeight="1" spans="1:4">
      <c r="A29" s="113" t="s">
        <v>36</v>
      </c>
      <c r="B29" s="105">
        <v>37331958.28</v>
      </c>
      <c r="C29" s="113" t="s">
        <v>37</v>
      </c>
      <c r="D29" s="105">
        <f>D25+D14+D13+D11</f>
        <v>37331958.28</v>
      </c>
    </row>
  </sheetData>
  <mergeCells count="3">
    <mergeCell ref="A2:D2"/>
    <mergeCell ref="A4:B4"/>
    <mergeCell ref="C4:D4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31"/>
  <sheetViews>
    <sheetView topLeftCell="A3" workbookViewId="0">
      <selection activeCell="G16" sqref="G16"/>
    </sheetView>
  </sheetViews>
  <sheetFormatPr defaultColWidth="9" defaultRowHeight="13.5" outlineLevelCol="4"/>
  <cols>
    <col min="1" max="1" width="12.4416666666667" customWidth="1"/>
    <col min="2" max="2" width="18.6666666666667" customWidth="1"/>
    <col min="3" max="3" width="17.8833333333333" customWidth="1"/>
    <col min="4" max="4" width="18.6666666666667" customWidth="1"/>
    <col min="5" max="5" width="17.1083333333333" customWidth="1"/>
  </cols>
  <sheetData>
    <row r="1" ht="21" customHeight="1" spans="1:1">
      <c r="A1" s="1" t="s">
        <v>123</v>
      </c>
    </row>
    <row r="2" ht="31.5" customHeight="1" spans="1:5">
      <c r="A2" s="2" t="s">
        <v>124</v>
      </c>
      <c r="B2" s="2"/>
      <c r="C2" s="2"/>
      <c r="D2" s="2"/>
      <c r="E2" s="2"/>
    </row>
    <row r="3" spans="5:5">
      <c r="E3" s="73" t="s">
        <v>2</v>
      </c>
    </row>
    <row r="4" spans="1:5">
      <c r="A4" s="74" t="s">
        <v>46</v>
      </c>
      <c r="B4" s="5" t="s">
        <v>47</v>
      </c>
      <c r="C4" s="74" t="s">
        <v>41</v>
      </c>
      <c r="D4" s="74" t="s">
        <v>87</v>
      </c>
      <c r="E4" s="74" t="s">
        <v>88</v>
      </c>
    </row>
    <row r="5" spans="1:5">
      <c r="A5" s="6">
        <v>201</v>
      </c>
      <c r="B5" s="75" t="s">
        <v>8</v>
      </c>
      <c r="C5" s="76"/>
      <c r="D5" s="76"/>
      <c r="E5" s="76"/>
    </row>
    <row r="6" spans="1:5">
      <c r="A6" s="6">
        <v>20101</v>
      </c>
      <c r="B6" s="75" t="s">
        <v>48</v>
      </c>
      <c r="C6" s="76"/>
      <c r="D6" s="76"/>
      <c r="E6" s="76"/>
    </row>
    <row r="7" spans="1:5">
      <c r="A7" s="6">
        <v>2010101</v>
      </c>
      <c r="B7" s="75" t="s">
        <v>49</v>
      </c>
      <c r="C7" s="76"/>
      <c r="D7" s="76"/>
      <c r="E7" s="76"/>
    </row>
    <row r="8" spans="1:5">
      <c r="A8" s="6" t="s">
        <v>50</v>
      </c>
      <c r="B8" s="6" t="s">
        <v>50</v>
      </c>
      <c r="C8" s="77"/>
      <c r="D8" s="77"/>
      <c r="E8" s="78"/>
    </row>
    <row r="9" spans="1:5">
      <c r="A9" s="79">
        <v>205</v>
      </c>
      <c r="B9" s="80" t="s">
        <v>16</v>
      </c>
      <c r="C9" s="81">
        <v>68493</v>
      </c>
      <c r="D9" s="81">
        <v>68493</v>
      </c>
      <c r="E9" s="65"/>
    </row>
    <row r="10" spans="1:5">
      <c r="A10" s="79">
        <v>20508</v>
      </c>
      <c r="B10" s="80" t="s">
        <v>51</v>
      </c>
      <c r="C10" s="81">
        <v>68493</v>
      </c>
      <c r="D10" s="81">
        <v>68493</v>
      </c>
      <c r="E10" s="65"/>
    </row>
    <row r="11" spans="1:5">
      <c r="A11" s="82" t="s">
        <v>52</v>
      </c>
      <c r="B11" s="83" t="s">
        <v>53</v>
      </c>
      <c r="C11" s="81">
        <v>68493</v>
      </c>
      <c r="D11" s="81">
        <v>68493</v>
      </c>
      <c r="E11" s="65"/>
    </row>
    <row r="12" spans="1:5">
      <c r="A12" s="82" t="s">
        <v>54</v>
      </c>
      <c r="B12" s="84" t="s">
        <v>55</v>
      </c>
      <c r="C12" s="65">
        <v>27472347.14</v>
      </c>
      <c r="D12" s="85">
        <v>16676569.33</v>
      </c>
      <c r="E12" s="65">
        <v>10795777.81</v>
      </c>
    </row>
    <row r="13" spans="1:5">
      <c r="A13" s="82" t="s">
        <v>56</v>
      </c>
      <c r="B13" s="84" t="s">
        <v>57</v>
      </c>
      <c r="C13" s="65">
        <f>C14+C15</f>
        <v>27472347.14</v>
      </c>
      <c r="D13" s="85">
        <v>16676569.33</v>
      </c>
      <c r="E13" s="65">
        <f>E14+E15</f>
        <v>10795777.81</v>
      </c>
    </row>
    <row r="14" spans="1:5">
      <c r="A14" s="82" t="s">
        <v>58</v>
      </c>
      <c r="B14" s="83" t="s">
        <v>59</v>
      </c>
      <c r="C14" s="81">
        <v>22292347.14</v>
      </c>
      <c r="D14" s="85">
        <v>16676569.33</v>
      </c>
      <c r="E14" s="86">
        <v>5615777.81</v>
      </c>
    </row>
    <row r="15" spans="1:5">
      <c r="A15" s="82" t="s">
        <v>60</v>
      </c>
      <c r="B15" s="87" t="s">
        <v>61</v>
      </c>
      <c r="C15" s="88">
        <v>5180000</v>
      </c>
      <c r="D15" s="85"/>
      <c r="E15" s="88">
        <v>5180000</v>
      </c>
    </row>
    <row r="16" spans="1:5">
      <c r="A16" s="82" t="s">
        <v>62</v>
      </c>
      <c r="B16" s="89" t="s">
        <v>22</v>
      </c>
      <c r="C16" s="81">
        <v>4399212.64</v>
      </c>
      <c r="D16" s="81">
        <v>4399212.64</v>
      </c>
      <c r="E16" s="65"/>
    </row>
    <row r="17" spans="1:5">
      <c r="A17" s="82" t="s">
        <v>63</v>
      </c>
      <c r="B17" s="89" t="s">
        <v>64</v>
      </c>
      <c r="C17" s="81">
        <v>4399212.64</v>
      </c>
      <c r="D17" s="81">
        <v>4399212.64</v>
      </c>
      <c r="E17" s="65"/>
    </row>
    <row r="18" ht="24" spans="1:5">
      <c r="A18" s="82" t="s">
        <v>65</v>
      </c>
      <c r="B18" s="90" t="s">
        <v>66</v>
      </c>
      <c r="C18" s="81">
        <v>1971981.76</v>
      </c>
      <c r="D18" s="81">
        <v>1971981.76</v>
      </c>
      <c r="E18" s="65"/>
    </row>
    <row r="19" ht="24" spans="1:5">
      <c r="A19" s="82" t="s">
        <v>67</v>
      </c>
      <c r="B19" s="90" t="s">
        <v>68</v>
      </c>
      <c r="C19" s="81">
        <v>985990.88</v>
      </c>
      <c r="D19" s="81">
        <v>985990.88</v>
      </c>
      <c r="E19" s="65"/>
    </row>
    <row r="20" spans="1:5">
      <c r="A20" s="82" t="s">
        <v>69</v>
      </c>
      <c r="B20" s="90" t="s">
        <v>70</v>
      </c>
      <c r="C20" s="81">
        <v>1441240</v>
      </c>
      <c r="D20" s="81">
        <v>1441240</v>
      </c>
      <c r="E20" s="91"/>
    </row>
    <row r="21" spans="1:5">
      <c r="A21" s="79">
        <v>210</v>
      </c>
      <c r="B21" s="89" t="s">
        <v>71</v>
      </c>
      <c r="C21" s="92">
        <v>1872235.18</v>
      </c>
      <c r="D21" s="92">
        <v>1872235.18</v>
      </c>
      <c r="E21" s="65"/>
    </row>
    <row r="22" spans="1:5">
      <c r="A22" s="79">
        <v>21011</v>
      </c>
      <c r="B22" s="89" t="s">
        <v>72</v>
      </c>
      <c r="C22" s="92">
        <v>1872235.18</v>
      </c>
      <c r="D22" s="92">
        <v>1872235.18</v>
      </c>
      <c r="E22" s="65"/>
    </row>
    <row r="23" spans="1:5">
      <c r="A23" s="82" t="s">
        <v>73</v>
      </c>
      <c r="B23" s="90" t="s">
        <v>74</v>
      </c>
      <c r="C23" s="81">
        <v>1602235.18</v>
      </c>
      <c r="D23" s="81">
        <v>1602235.18</v>
      </c>
      <c r="E23" s="65"/>
    </row>
    <row r="24" ht="24" spans="1:5">
      <c r="A24" s="82" t="s">
        <v>75</v>
      </c>
      <c r="B24" s="90" t="s">
        <v>76</v>
      </c>
      <c r="C24" s="81">
        <v>270000</v>
      </c>
      <c r="D24" s="81">
        <v>270000</v>
      </c>
      <c r="E24" s="91"/>
    </row>
    <row r="25" spans="1:5">
      <c r="A25" s="79">
        <v>221</v>
      </c>
      <c r="B25" s="89" t="s">
        <v>77</v>
      </c>
      <c r="C25" s="92">
        <v>3519670.32</v>
      </c>
      <c r="D25" s="92">
        <v>3519670.32</v>
      </c>
      <c r="E25" s="91"/>
    </row>
    <row r="26" spans="1:5">
      <c r="A26" s="79">
        <v>22102</v>
      </c>
      <c r="B26" s="89" t="s">
        <v>30</v>
      </c>
      <c r="C26" s="92">
        <v>3519670.32</v>
      </c>
      <c r="D26" s="92">
        <v>3519670.32</v>
      </c>
      <c r="E26" s="93"/>
    </row>
    <row r="27" spans="1:5">
      <c r="A27" s="82" t="s">
        <v>78</v>
      </c>
      <c r="B27" s="90" t="s">
        <v>79</v>
      </c>
      <c r="C27" s="94">
        <v>125520</v>
      </c>
      <c r="D27" s="94">
        <v>125520</v>
      </c>
      <c r="E27" s="95"/>
    </row>
    <row r="28" spans="1:5">
      <c r="A28" s="82" t="s">
        <v>80</v>
      </c>
      <c r="B28" s="90" t="s">
        <v>81</v>
      </c>
      <c r="C28" s="96">
        <v>1744524</v>
      </c>
      <c r="D28" s="96">
        <v>1744524</v>
      </c>
      <c r="E28" s="95"/>
    </row>
    <row r="29" spans="1:5">
      <c r="A29" s="82" t="s">
        <v>82</v>
      </c>
      <c r="B29" s="90" t="s">
        <v>83</v>
      </c>
      <c r="C29" s="96">
        <v>1649626.32</v>
      </c>
      <c r="D29" s="96">
        <v>1649626.32</v>
      </c>
      <c r="E29" s="95"/>
    </row>
    <row r="30" spans="1:5">
      <c r="A30" s="79"/>
      <c r="B30" s="97" t="s">
        <v>84</v>
      </c>
      <c r="C30" s="98">
        <f>C25+C21+C16+C12+C9</f>
        <v>37331958.28</v>
      </c>
      <c r="D30" s="99">
        <f>D25+D21+D16+D12+D9</f>
        <v>26536180.47</v>
      </c>
      <c r="E30" s="99">
        <f>SUM(E14:E29)</f>
        <v>10795777.81</v>
      </c>
    </row>
    <row r="31" spans="3:5">
      <c r="C31" s="50"/>
      <c r="D31" s="50"/>
      <c r="E31" s="50"/>
    </row>
  </sheetData>
  <mergeCells count="1">
    <mergeCell ref="A2:E2"/>
  </mergeCells>
  <pageMargins left="0.7" right="0.7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G48"/>
  <sheetViews>
    <sheetView topLeftCell="A10" workbookViewId="0">
      <selection activeCell="I20" sqref="I20"/>
    </sheetView>
  </sheetViews>
  <sheetFormatPr defaultColWidth="9" defaultRowHeight="13.5" outlineLevelCol="6"/>
  <cols>
    <col min="1" max="1" width="9.21666666666667" style="50" customWidth="1"/>
    <col min="2" max="2" width="18.2166666666667" style="50" customWidth="1"/>
    <col min="3" max="3" width="8.33333333333333" style="50" customWidth="1"/>
    <col min="4" max="4" width="11.3333333333333" style="50" customWidth="1"/>
    <col min="5" max="5" width="15" style="51" customWidth="1"/>
    <col min="6" max="6" width="14.1083333333333" style="50" customWidth="1"/>
    <col min="7" max="7" width="14.3333333333333" style="52" customWidth="1"/>
    <col min="8" max="16384" width="8.88333333333333" style="50"/>
  </cols>
  <sheetData>
    <row r="1" ht="21" customHeight="1" spans="1:1">
      <c r="A1" s="53" t="s">
        <v>125</v>
      </c>
    </row>
    <row r="2" ht="20.25" spans="1:7">
      <c r="A2" s="54" t="s">
        <v>126</v>
      </c>
      <c r="B2" s="54"/>
      <c r="C2" s="54"/>
      <c r="D2" s="54"/>
      <c r="E2" s="54"/>
      <c r="F2" s="54"/>
      <c r="G2" s="54"/>
    </row>
    <row r="3" spans="6:6">
      <c r="F3" s="55" t="s">
        <v>2</v>
      </c>
    </row>
    <row r="4" ht="34.2" customHeight="1" spans="1:7">
      <c r="A4" s="56" t="s">
        <v>127</v>
      </c>
      <c r="B4" s="56" t="s">
        <v>128</v>
      </c>
      <c r="C4" s="56" t="s">
        <v>129</v>
      </c>
      <c r="D4" s="56" t="s">
        <v>130</v>
      </c>
      <c r="E4" s="57" t="s">
        <v>41</v>
      </c>
      <c r="F4" s="56" t="s">
        <v>131</v>
      </c>
      <c r="G4" s="58" t="s">
        <v>132</v>
      </c>
    </row>
    <row r="5" ht="36" customHeight="1" spans="1:7">
      <c r="A5" s="59" t="s">
        <v>133</v>
      </c>
      <c r="B5" s="59" t="s">
        <v>134</v>
      </c>
      <c r="C5" s="59">
        <v>301</v>
      </c>
      <c r="D5" s="59" t="s">
        <v>135</v>
      </c>
      <c r="E5" s="60"/>
      <c r="F5" s="61"/>
      <c r="G5" s="62"/>
    </row>
    <row r="6" ht="36" customHeight="1" spans="1:7">
      <c r="A6" s="59" t="s">
        <v>136</v>
      </c>
      <c r="B6" s="59" t="s">
        <v>137</v>
      </c>
      <c r="C6" s="59">
        <v>30101</v>
      </c>
      <c r="D6" s="59" t="s">
        <v>138</v>
      </c>
      <c r="E6" s="60"/>
      <c r="F6" s="61"/>
      <c r="G6" s="62"/>
    </row>
    <row r="7" ht="36" customHeight="1" spans="1:7">
      <c r="A7" s="59" t="s">
        <v>136</v>
      </c>
      <c r="B7" s="59" t="s">
        <v>137</v>
      </c>
      <c r="C7" s="59">
        <v>30102</v>
      </c>
      <c r="D7" s="59" t="s">
        <v>139</v>
      </c>
      <c r="E7" s="60"/>
      <c r="F7" s="61"/>
      <c r="G7" s="62"/>
    </row>
    <row r="8" ht="24" customHeight="1" spans="1:7">
      <c r="A8" s="63">
        <v>50501</v>
      </c>
      <c r="B8" s="63" t="s">
        <v>135</v>
      </c>
      <c r="C8" s="63">
        <v>30101</v>
      </c>
      <c r="D8" s="63" t="s">
        <v>138</v>
      </c>
      <c r="E8" s="64">
        <f>F8+G8</f>
        <v>3882420</v>
      </c>
      <c r="F8" s="65">
        <v>3882420</v>
      </c>
      <c r="G8" s="66"/>
    </row>
    <row r="9" ht="24" customHeight="1" spans="1:7">
      <c r="A9" s="63">
        <v>50501</v>
      </c>
      <c r="B9" s="63" t="s">
        <v>135</v>
      </c>
      <c r="C9" s="63">
        <v>30102</v>
      </c>
      <c r="D9" s="63" t="s">
        <v>139</v>
      </c>
      <c r="E9" s="64">
        <f t="shared" ref="E9:E42" si="0">F9+G9</f>
        <v>3473760</v>
      </c>
      <c r="F9" s="65">
        <v>3473760</v>
      </c>
      <c r="G9" s="66"/>
    </row>
    <row r="10" ht="24" customHeight="1" spans="1:7">
      <c r="A10" s="63">
        <v>50501</v>
      </c>
      <c r="B10" s="63" t="s">
        <v>135</v>
      </c>
      <c r="C10" s="63">
        <v>30107</v>
      </c>
      <c r="D10" s="63" t="s">
        <v>140</v>
      </c>
      <c r="E10" s="64">
        <f t="shared" si="0"/>
        <v>5672236</v>
      </c>
      <c r="F10" s="65">
        <v>5672236</v>
      </c>
      <c r="G10" s="66"/>
    </row>
    <row r="11" ht="24" customHeight="1" spans="1:7">
      <c r="A11" s="63">
        <v>50501</v>
      </c>
      <c r="B11" s="63" t="s">
        <v>135</v>
      </c>
      <c r="C11" s="63">
        <v>30112</v>
      </c>
      <c r="D11" s="63" t="s">
        <v>141</v>
      </c>
      <c r="E11" s="64">
        <f t="shared" si="0"/>
        <v>271147.49</v>
      </c>
      <c r="F11" s="65">
        <v>271147.49</v>
      </c>
      <c r="G11" s="66"/>
    </row>
    <row r="12" ht="24" customHeight="1" spans="1:7">
      <c r="A12" s="63">
        <v>50501</v>
      </c>
      <c r="B12" s="63" t="s">
        <v>135</v>
      </c>
      <c r="C12" s="63">
        <v>30102</v>
      </c>
      <c r="D12" s="63" t="s">
        <v>139</v>
      </c>
      <c r="E12" s="64">
        <f t="shared" si="0"/>
        <v>328190</v>
      </c>
      <c r="F12" s="65">
        <v>328190</v>
      </c>
      <c r="G12" s="66"/>
    </row>
    <row r="13" ht="24" customHeight="1" spans="1:7">
      <c r="A13" s="63">
        <v>50999</v>
      </c>
      <c r="B13" s="63" t="s">
        <v>142</v>
      </c>
      <c r="C13" s="63">
        <v>30399</v>
      </c>
      <c r="D13" s="63" t="s">
        <v>142</v>
      </c>
      <c r="E13" s="64">
        <f t="shared" si="0"/>
        <v>317200</v>
      </c>
      <c r="F13" s="65">
        <v>317200</v>
      </c>
      <c r="G13" s="66"/>
    </row>
    <row r="14" ht="24" customHeight="1" spans="1:7">
      <c r="A14" s="63">
        <v>50502</v>
      </c>
      <c r="B14" s="63" t="s">
        <v>143</v>
      </c>
      <c r="C14" s="63">
        <v>30201</v>
      </c>
      <c r="D14" s="63" t="s">
        <v>144</v>
      </c>
      <c r="E14" s="64">
        <f t="shared" si="0"/>
        <v>189600</v>
      </c>
      <c r="F14" s="63"/>
      <c r="G14" s="67">
        <v>189600</v>
      </c>
    </row>
    <row r="15" ht="24" customHeight="1" spans="1:7">
      <c r="A15" s="63">
        <v>50502</v>
      </c>
      <c r="B15" s="63" t="s">
        <v>143</v>
      </c>
      <c r="C15" s="63">
        <v>30205</v>
      </c>
      <c r="D15" s="63" t="s">
        <v>145</v>
      </c>
      <c r="E15" s="64">
        <f t="shared" si="0"/>
        <v>79000</v>
      </c>
      <c r="F15" s="63"/>
      <c r="G15" s="67">
        <v>79000</v>
      </c>
    </row>
    <row r="16" ht="24" customHeight="1" spans="1:7">
      <c r="A16" s="63">
        <v>50502</v>
      </c>
      <c r="B16" s="63" t="s">
        <v>143</v>
      </c>
      <c r="C16" s="63">
        <v>30206</v>
      </c>
      <c r="D16" s="63" t="s">
        <v>146</v>
      </c>
      <c r="E16" s="64">
        <f t="shared" si="0"/>
        <v>213300</v>
      </c>
      <c r="F16" s="63"/>
      <c r="G16" s="67">
        <v>213300</v>
      </c>
    </row>
    <row r="17" ht="24" customHeight="1" spans="1:7">
      <c r="A17" s="63">
        <v>50502</v>
      </c>
      <c r="B17" s="63" t="s">
        <v>143</v>
      </c>
      <c r="C17" s="63">
        <v>30207</v>
      </c>
      <c r="D17" s="63" t="s">
        <v>147</v>
      </c>
      <c r="E17" s="64">
        <f t="shared" si="0"/>
        <v>80000</v>
      </c>
      <c r="F17" s="63"/>
      <c r="G17" s="67">
        <v>80000</v>
      </c>
    </row>
    <row r="18" ht="24" customHeight="1" spans="1:7">
      <c r="A18" s="63">
        <v>50502</v>
      </c>
      <c r="B18" s="63" t="s">
        <v>143</v>
      </c>
      <c r="C18" s="63">
        <v>30208</v>
      </c>
      <c r="D18" s="63" t="s">
        <v>148</v>
      </c>
      <c r="E18" s="64">
        <f t="shared" si="0"/>
        <v>1000000</v>
      </c>
      <c r="F18" s="63"/>
      <c r="G18" s="67">
        <v>1000000</v>
      </c>
    </row>
    <row r="19" ht="24" customHeight="1" spans="1:7">
      <c r="A19" s="63">
        <v>50502</v>
      </c>
      <c r="B19" s="63" t="s">
        <v>143</v>
      </c>
      <c r="C19" s="63">
        <v>30211</v>
      </c>
      <c r="D19" s="63" t="s">
        <v>149</v>
      </c>
      <c r="E19" s="64">
        <f t="shared" si="0"/>
        <v>51034</v>
      </c>
      <c r="F19" s="63"/>
      <c r="G19" s="67">
        <v>51034</v>
      </c>
    </row>
    <row r="20" ht="24" customHeight="1" spans="1:7">
      <c r="A20" s="63">
        <v>50502</v>
      </c>
      <c r="B20" s="63" t="s">
        <v>143</v>
      </c>
      <c r="C20" s="63">
        <v>30213</v>
      </c>
      <c r="D20" s="63" t="s">
        <v>150</v>
      </c>
      <c r="E20" s="64">
        <f t="shared" si="0"/>
        <v>15800</v>
      </c>
      <c r="F20" s="63"/>
      <c r="G20" s="67">
        <v>15800</v>
      </c>
    </row>
    <row r="21" ht="24" customHeight="1" spans="1:7">
      <c r="A21" s="63">
        <v>50502</v>
      </c>
      <c r="B21" s="63" t="s">
        <v>143</v>
      </c>
      <c r="C21" s="63">
        <v>30215</v>
      </c>
      <c r="D21" s="63" t="s">
        <v>151</v>
      </c>
      <c r="E21" s="64">
        <f t="shared" si="0"/>
        <v>20145</v>
      </c>
      <c r="F21" s="63"/>
      <c r="G21" s="67">
        <v>20145</v>
      </c>
    </row>
    <row r="22" ht="24" customHeight="1" spans="1:7">
      <c r="A22" s="63">
        <v>50502</v>
      </c>
      <c r="B22" s="63" t="s">
        <v>143</v>
      </c>
      <c r="C22" s="63">
        <v>30217</v>
      </c>
      <c r="D22" s="63" t="s">
        <v>152</v>
      </c>
      <c r="E22" s="64">
        <f t="shared" si="0"/>
        <v>23827.88</v>
      </c>
      <c r="F22" s="63"/>
      <c r="G22" s="67">
        <v>23827.88</v>
      </c>
    </row>
    <row r="23" ht="24" customHeight="1" spans="1:7">
      <c r="A23" s="63">
        <v>50502</v>
      </c>
      <c r="B23" s="63" t="s">
        <v>143</v>
      </c>
      <c r="C23" s="63">
        <v>30228</v>
      </c>
      <c r="D23" s="63" t="s">
        <v>153</v>
      </c>
      <c r="E23" s="64">
        <f t="shared" si="0"/>
        <v>191093.12</v>
      </c>
      <c r="F23" s="63"/>
      <c r="G23" s="67">
        <v>191093.12</v>
      </c>
    </row>
    <row r="24" ht="24" customHeight="1" spans="1:7">
      <c r="A24" s="63">
        <v>50502</v>
      </c>
      <c r="B24" s="63" t="s">
        <v>143</v>
      </c>
      <c r="C24" s="63">
        <v>30229</v>
      </c>
      <c r="D24" s="63" t="s">
        <v>154</v>
      </c>
      <c r="E24" s="64">
        <f t="shared" si="0"/>
        <v>267336</v>
      </c>
      <c r="F24" s="63"/>
      <c r="G24" s="67">
        <v>267336</v>
      </c>
    </row>
    <row r="25" ht="24" customHeight="1" spans="1:7">
      <c r="A25" s="63">
        <v>50502</v>
      </c>
      <c r="B25" s="63" t="s">
        <v>143</v>
      </c>
      <c r="C25" s="63">
        <v>30231</v>
      </c>
      <c r="D25" s="63" t="s">
        <v>155</v>
      </c>
      <c r="E25" s="64">
        <f t="shared" si="0"/>
        <v>21000</v>
      </c>
      <c r="F25" s="63"/>
      <c r="G25" s="67">
        <v>21000</v>
      </c>
    </row>
    <row r="26" ht="24" customHeight="1" spans="1:7">
      <c r="A26" s="63">
        <v>50502</v>
      </c>
      <c r="B26" s="63" t="s">
        <v>143</v>
      </c>
      <c r="C26" s="63">
        <v>30299</v>
      </c>
      <c r="D26" s="63" t="s">
        <v>156</v>
      </c>
      <c r="E26" s="64">
        <f t="shared" si="0"/>
        <v>579479.84</v>
      </c>
      <c r="F26" s="63"/>
      <c r="G26" s="67">
        <v>579479.84</v>
      </c>
    </row>
    <row r="27" ht="24" customHeight="1" spans="1:7">
      <c r="A27" s="63">
        <v>50502</v>
      </c>
      <c r="B27" s="63" t="s">
        <v>143</v>
      </c>
      <c r="C27" s="63">
        <v>30216</v>
      </c>
      <c r="D27" s="63" t="s">
        <v>157</v>
      </c>
      <c r="E27" s="64">
        <f t="shared" si="0"/>
        <v>68493</v>
      </c>
      <c r="F27" s="68"/>
      <c r="G27" s="67">
        <v>68493</v>
      </c>
    </row>
    <row r="28" ht="24" customHeight="1" spans="1:7">
      <c r="A28" s="63">
        <v>50501</v>
      </c>
      <c r="B28" s="63" t="s">
        <v>135</v>
      </c>
      <c r="C28" s="63">
        <v>30108</v>
      </c>
      <c r="D28" s="63" t="s">
        <v>158</v>
      </c>
      <c r="E28" s="64">
        <f t="shared" si="0"/>
        <v>1971981.76</v>
      </c>
      <c r="F28" s="63"/>
      <c r="G28" s="67">
        <v>1971981.76</v>
      </c>
    </row>
    <row r="29" ht="24" customHeight="1" spans="1:7">
      <c r="A29" s="63">
        <v>50501</v>
      </c>
      <c r="B29" s="63" t="s">
        <v>135</v>
      </c>
      <c r="C29" s="63">
        <v>30109</v>
      </c>
      <c r="D29" s="63" t="s">
        <v>159</v>
      </c>
      <c r="E29" s="64">
        <f t="shared" si="0"/>
        <v>985990.88</v>
      </c>
      <c r="F29" s="63"/>
      <c r="G29" s="67">
        <v>985990.88</v>
      </c>
    </row>
    <row r="30" ht="24" customHeight="1" spans="1:7">
      <c r="A30" s="63">
        <v>50905</v>
      </c>
      <c r="B30" s="63" t="s">
        <v>160</v>
      </c>
      <c r="C30" s="63">
        <v>30301</v>
      </c>
      <c r="D30" s="63" t="s">
        <v>161</v>
      </c>
      <c r="E30" s="64">
        <f t="shared" si="0"/>
        <v>517510</v>
      </c>
      <c r="F30" s="63"/>
      <c r="G30" s="67">
        <v>517510</v>
      </c>
    </row>
    <row r="31" ht="24" customHeight="1" spans="1:7">
      <c r="A31" s="63">
        <v>50999</v>
      </c>
      <c r="B31" s="63" t="s">
        <v>142</v>
      </c>
      <c r="C31" s="63">
        <v>30399</v>
      </c>
      <c r="D31" s="63" t="s">
        <v>142</v>
      </c>
      <c r="E31" s="64">
        <f t="shared" si="0"/>
        <v>27840</v>
      </c>
      <c r="F31" s="63"/>
      <c r="G31" s="67">
        <v>27840</v>
      </c>
    </row>
    <row r="32" ht="24" customHeight="1" spans="1:7">
      <c r="A32" s="63">
        <v>50905</v>
      </c>
      <c r="B32" s="63" t="s">
        <v>160</v>
      </c>
      <c r="C32" s="63">
        <v>30302</v>
      </c>
      <c r="D32" s="63" t="s">
        <v>162</v>
      </c>
      <c r="E32" s="64">
        <f t="shared" si="0"/>
        <v>241580</v>
      </c>
      <c r="F32" s="63"/>
      <c r="G32" s="67">
        <v>241580</v>
      </c>
    </row>
    <row r="33" ht="24" customHeight="1" spans="1:7">
      <c r="A33" s="63">
        <v>50901</v>
      </c>
      <c r="B33" s="63" t="s">
        <v>163</v>
      </c>
      <c r="C33" s="63">
        <v>30309</v>
      </c>
      <c r="D33" s="63" t="s">
        <v>164</v>
      </c>
      <c r="E33" s="64">
        <f t="shared" si="0"/>
        <v>5000</v>
      </c>
      <c r="F33" s="63"/>
      <c r="G33" s="67">
        <v>5000</v>
      </c>
    </row>
    <row r="34" ht="24" customHeight="1" spans="1:7">
      <c r="A34" s="63">
        <v>50999</v>
      </c>
      <c r="B34" s="63" t="s">
        <v>142</v>
      </c>
      <c r="C34" s="63">
        <v>30399</v>
      </c>
      <c r="D34" s="63" t="s">
        <v>142</v>
      </c>
      <c r="E34" s="64">
        <f t="shared" si="0"/>
        <v>612700</v>
      </c>
      <c r="F34" s="63"/>
      <c r="G34" s="67">
        <v>612700</v>
      </c>
    </row>
    <row r="35" ht="24" customHeight="1" spans="1:7">
      <c r="A35" s="63">
        <v>50502</v>
      </c>
      <c r="B35" s="63" t="s">
        <v>143</v>
      </c>
      <c r="C35" s="63">
        <v>30299</v>
      </c>
      <c r="D35" s="63" t="s">
        <v>156</v>
      </c>
      <c r="E35" s="64">
        <f t="shared" si="0"/>
        <v>36610</v>
      </c>
      <c r="F35" s="63"/>
      <c r="G35" s="67">
        <v>36610</v>
      </c>
    </row>
    <row r="36" ht="24" customHeight="1" spans="1:7">
      <c r="A36" s="63">
        <v>50501</v>
      </c>
      <c r="B36" s="63" t="s">
        <v>135</v>
      </c>
      <c r="C36" s="63">
        <v>30112</v>
      </c>
      <c r="D36" s="63" t="s">
        <v>141</v>
      </c>
      <c r="E36" s="64">
        <f t="shared" si="0"/>
        <v>1602235.18</v>
      </c>
      <c r="F36" s="63"/>
      <c r="G36" s="67">
        <v>1602235.18</v>
      </c>
    </row>
    <row r="37" ht="24" customHeight="1" spans="1:7">
      <c r="A37" s="63">
        <v>50501</v>
      </c>
      <c r="B37" s="63" t="s">
        <v>135</v>
      </c>
      <c r="C37" s="63">
        <v>30112</v>
      </c>
      <c r="D37" s="63" t="s">
        <v>141</v>
      </c>
      <c r="E37" s="64">
        <f t="shared" si="0"/>
        <v>270000</v>
      </c>
      <c r="F37" s="63"/>
      <c r="G37" s="67">
        <v>270000</v>
      </c>
    </row>
    <row r="38" ht="24" customHeight="1" spans="1:7">
      <c r="A38" s="63">
        <v>50905</v>
      </c>
      <c r="B38" s="63" t="s">
        <v>160</v>
      </c>
      <c r="C38" s="63">
        <v>30302</v>
      </c>
      <c r="D38" s="63" t="s">
        <v>162</v>
      </c>
      <c r="E38" s="64">
        <f t="shared" si="0"/>
        <v>52440</v>
      </c>
      <c r="F38" s="63"/>
      <c r="G38" s="67">
        <v>52440</v>
      </c>
    </row>
    <row r="39" ht="24" customHeight="1" spans="1:7">
      <c r="A39" s="63">
        <v>50501</v>
      </c>
      <c r="B39" s="63" t="s">
        <v>135</v>
      </c>
      <c r="C39" s="63">
        <v>30102</v>
      </c>
      <c r="D39" s="63" t="s">
        <v>139</v>
      </c>
      <c r="E39" s="64">
        <f t="shared" si="0"/>
        <v>73080</v>
      </c>
      <c r="F39" s="63"/>
      <c r="G39" s="67">
        <v>73080</v>
      </c>
    </row>
    <row r="40" ht="24" customHeight="1" spans="1:7">
      <c r="A40" s="63">
        <v>50501</v>
      </c>
      <c r="B40" s="63" t="s">
        <v>135</v>
      </c>
      <c r="C40" s="63">
        <v>30102</v>
      </c>
      <c r="D40" s="63" t="s">
        <v>139</v>
      </c>
      <c r="E40" s="64">
        <f t="shared" si="0"/>
        <v>1744524</v>
      </c>
      <c r="F40" s="63"/>
      <c r="G40" s="67">
        <v>1744524</v>
      </c>
    </row>
    <row r="41" ht="24" customHeight="1" spans="1:7">
      <c r="A41" s="63">
        <v>50501</v>
      </c>
      <c r="B41" s="63" t="s">
        <v>135</v>
      </c>
      <c r="C41" s="63">
        <v>30113</v>
      </c>
      <c r="D41" s="63" t="s">
        <v>165</v>
      </c>
      <c r="E41" s="64">
        <f t="shared" si="0"/>
        <v>1649626.32</v>
      </c>
      <c r="F41" s="63"/>
      <c r="G41" s="67">
        <v>1649626.32</v>
      </c>
    </row>
    <row r="42" ht="24" customHeight="1" spans="1:7">
      <c r="A42" s="61"/>
      <c r="B42" s="69" t="s">
        <v>84</v>
      </c>
      <c r="C42" s="68"/>
      <c r="D42" s="68"/>
      <c r="E42" s="70">
        <f t="shared" si="0"/>
        <v>26536180.47</v>
      </c>
      <c r="F42" s="71">
        <f>SUM(F8:F41)</f>
        <v>13944953.49</v>
      </c>
      <c r="G42" s="72">
        <f>SUM(G8:G41)</f>
        <v>12591226.98</v>
      </c>
    </row>
    <row r="43" ht="24" customHeight="1"/>
    <row r="44" ht="24" customHeight="1"/>
    <row r="45" ht="24" customHeight="1"/>
    <row r="46" ht="24" customHeight="1"/>
    <row r="47" ht="24" customHeight="1"/>
    <row r="48" ht="24" customHeight="1"/>
  </sheetData>
  <mergeCells count="1">
    <mergeCell ref="A2:G2"/>
  </mergeCells>
  <pageMargins left="0.393700787401575" right="0.393700787401575" top="0.748031496062992" bottom="0.748031496062992" header="0.31496062992126" footer="0.31496062992126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C10"/>
  <sheetViews>
    <sheetView workbookViewId="0">
      <selection activeCell="C10" sqref="C10"/>
    </sheetView>
  </sheetViews>
  <sheetFormatPr defaultColWidth="9" defaultRowHeight="13.5" outlineLevelCol="2"/>
  <cols>
    <col min="1" max="1" width="37" customWidth="1"/>
    <col min="2" max="2" width="18.8833333333333" style="37" customWidth="1"/>
    <col min="3" max="3" width="20.4416666666667" style="38" customWidth="1"/>
  </cols>
  <sheetData>
    <row r="1" ht="21.75" customHeight="1" spans="1:1">
      <c r="A1" s="1" t="s">
        <v>166</v>
      </c>
    </row>
    <row r="2" ht="20.25" spans="1:3">
      <c r="A2" s="39" t="s">
        <v>167</v>
      </c>
      <c r="B2" s="39"/>
      <c r="C2" s="39"/>
    </row>
    <row r="3" ht="20.25" spans="1:3">
      <c r="A3" s="40"/>
      <c r="B3" s="41"/>
      <c r="C3" s="42" t="s">
        <v>2</v>
      </c>
    </row>
    <row r="4" ht="26.25" customHeight="1" spans="1:3">
      <c r="A4" s="43" t="s">
        <v>96</v>
      </c>
      <c r="B4" s="44" t="s">
        <v>168</v>
      </c>
      <c r="C4" s="45" t="s">
        <v>169</v>
      </c>
    </row>
    <row r="5" ht="26.25" customHeight="1" spans="1:3">
      <c r="A5" s="46" t="s">
        <v>170</v>
      </c>
      <c r="B5" s="44">
        <v>0</v>
      </c>
      <c r="C5" s="45">
        <v>0</v>
      </c>
    </row>
    <row r="6" ht="26.25" customHeight="1" spans="1:3">
      <c r="A6" s="46" t="s">
        <v>171</v>
      </c>
      <c r="B6" s="44">
        <v>28530.12</v>
      </c>
      <c r="C6" s="47">
        <v>23827.88</v>
      </c>
    </row>
    <row r="7" ht="26.25" customHeight="1" spans="1:3">
      <c r="A7" s="46" t="s">
        <v>172</v>
      </c>
      <c r="B7" s="44">
        <f>B8+B9</f>
        <v>224000</v>
      </c>
      <c r="C7" s="47">
        <v>21000</v>
      </c>
    </row>
    <row r="8" ht="26.25" customHeight="1" spans="1:3">
      <c r="A8" s="46" t="s">
        <v>173</v>
      </c>
      <c r="B8" s="44">
        <v>200000</v>
      </c>
      <c r="C8" s="48"/>
    </row>
    <row r="9" ht="26.25" customHeight="1" spans="1:3">
      <c r="A9" s="46" t="s">
        <v>174</v>
      </c>
      <c r="B9" s="44">
        <v>24000</v>
      </c>
      <c r="C9" s="47">
        <v>21000</v>
      </c>
    </row>
    <row r="10" ht="26.25" customHeight="1" spans="1:3">
      <c r="A10" s="49" t="s">
        <v>84</v>
      </c>
      <c r="B10" s="44">
        <f>B5+B6+B7</f>
        <v>252530.12</v>
      </c>
      <c r="C10" s="44">
        <f>C5+C6+C7</f>
        <v>44827.88</v>
      </c>
    </row>
  </sheetData>
  <mergeCells count="1">
    <mergeCell ref="A2:C2"/>
  </mergeCells>
  <pageMargins left="0.7" right="0.7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E15"/>
  <sheetViews>
    <sheetView workbookViewId="0">
      <selection activeCell="B22" sqref="B22"/>
    </sheetView>
  </sheetViews>
  <sheetFormatPr defaultColWidth="9" defaultRowHeight="13.5" outlineLevelCol="4"/>
  <cols>
    <col min="1" max="5" width="18.8833333333333" customWidth="1"/>
  </cols>
  <sheetData>
    <row r="1" ht="20.25" customHeight="1" spans="1:1">
      <c r="A1" s="1" t="s">
        <v>175</v>
      </c>
    </row>
    <row r="2" ht="20.25" spans="1:5">
      <c r="A2" s="28" t="s">
        <v>176</v>
      </c>
      <c r="B2" s="28"/>
      <c r="C2" s="28"/>
      <c r="D2" s="28"/>
      <c r="E2" s="28"/>
    </row>
    <row r="3" spans="1:5">
      <c r="A3" s="29"/>
      <c r="B3" s="29"/>
      <c r="C3" s="29"/>
      <c r="D3" s="29"/>
      <c r="E3" s="30" t="s">
        <v>2</v>
      </c>
    </row>
    <row r="4" ht="21" customHeight="1" spans="1:5">
      <c r="A4" s="31" t="s">
        <v>46</v>
      </c>
      <c r="B4" s="31" t="s">
        <v>47</v>
      </c>
      <c r="C4" s="31" t="s">
        <v>41</v>
      </c>
      <c r="D4" s="31" t="s">
        <v>87</v>
      </c>
      <c r="E4" s="31" t="s">
        <v>88</v>
      </c>
    </row>
    <row r="5" ht="21" customHeight="1" spans="1:5">
      <c r="A5" s="32">
        <v>201</v>
      </c>
      <c r="B5" s="32" t="s">
        <v>8</v>
      </c>
      <c r="C5" s="33"/>
      <c r="D5" s="33"/>
      <c r="E5" s="33"/>
    </row>
    <row r="6" ht="21" customHeight="1" spans="1:5">
      <c r="A6" s="32">
        <v>20101</v>
      </c>
      <c r="B6" s="32" t="s">
        <v>48</v>
      </c>
      <c r="C6" s="33"/>
      <c r="D6" s="33"/>
      <c r="E6" s="33"/>
    </row>
    <row r="7" ht="21" customHeight="1" spans="1:5">
      <c r="A7" s="32">
        <v>2010101</v>
      </c>
      <c r="B7" s="32" t="s">
        <v>49</v>
      </c>
      <c r="C7" s="33"/>
      <c r="D7" s="33"/>
      <c r="E7" s="33"/>
    </row>
    <row r="8" ht="21" customHeight="1" spans="1:5">
      <c r="A8" s="32" t="s">
        <v>50</v>
      </c>
      <c r="B8" s="32" t="s">
        <v>50</v>
      </c>
      <c r="C8" s="33"/>
      <c r="D8" s="33"/>
      <c r="E8" s="33"/>
    </row>
    <row r="9" ht="21" customHeight="1" spans="1:5">
      <c r="A9" s="34"/>
      <c r="B9" s="35"/>
      <c r="C9" s="34"/>
      <c r="D9" s="34"/>
      <c r="E9" s="34"/>
    </row>
    <row r="10" ht="21" customHeight="1" spans="1:5">
      <c r="A10" s="35"/>
      <c r="B10" s="35"/>
      <c r="C10" s="34"/>
      <c r="D10" s="34"/>
      <c r="E10" s="34"/>
    </row>
    <row r="11" ht="21" customHeight="1" spans="1:5">
      <c r="A11" s="34"/>
      <c r="B11" s="34"/>
      <c r="C11" s="34"/>
      <c r="D11" s="34"/>
      <c r="E11" s="34"/>
    </row>
    <row r="12" ht="21" customHeight="1" spans="1:5">
      <c r="A12" s="34"/>
      <c r="B12" s="34"/>
      <c r="C12" s="34"/>
      <c r="D12" s="34"/>
      <c r="E12" s="34"/>
    </row>
    <row r="13" ht="21" customHeight="1" spans="1:5">
      <c r="A13" s="34"/>
      <c r="B13" s="34"/>
      <c r="C13" s="34"/>
      <c r="D13" s="34"/>
      <c r="E13" s="34"/>
    </row>
    <row r="14" ht="21" customHeight="1" spans="1:5">
      <c r="A14" s="34"/>
      <c r="B14" s="34"/>
      <c r="C14" s="34"/>
      <c r="D14" s="34"/>
      <c r="E14" s="34"/>
    </row>
    <row r="15" ht="21" customHeight="1" spans="1:5">
      <c r="A15" s="34"/>
      <c r="B15" s="36" t="s">
        <v>84</v>
      </c>
      <c r="C15" s="34"/>
      <c r="D15" s="34"/>
      <c r="E15" s="34"/>
    </row>
  </sheetData>
  <mergeCells count="1">
    <mergeCell ref="A2:E2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0"/>
  </sheetPr>
  <dimension ref="A1:I59"/>
  <sheetViews>
    <sheetView tabSelected="1" workbookViewId="0">
      <selection activeCell="M57" sqref="M57"/>
    </sheetView>
  </sheetViews>
  <sheetFormatPr defaultColWidth="9" defaultRowHeight="13.5"/>
  <cols>
    <col min="2" max="2" width="14" customWidth="1"/>
    <col min="7" max="7" width="14.6666666666667" customWidth="1"/>
    <col min="8" max="8" width="13.775" customWidth="1"/>
    <col min="9" max="9" width="14.2166666666667" customWidth="1"/>
    <col min="10" max="10" width="12.625"/>
  </cols>
  <sheetData>
    <row r="1" ht="22.5" customHeight="1" spans="1:1">
      <c r="A1" s="1" t="s">
        <v>177</v>
      </c>
    </row>
    <row r="2" ht="20.25" spans="1:8">
      <c r="A2" s="20" t="s">
        <v>178</v>
      </c>
      <c r="B2" s="20"/>
      <c r="C2" s="20"/>
      <c r="D2" s="20"/>
      <c r="E2" s="20"/>
      <c r="F2" s="20"/>
      <c r="G2" s="20"/>
      <c r="H2" s="20"/>
    </row>
    <row r="3" spans="1:9">
      <c r="A3" s="21"/>
      <c r="B3" s="21"/>
      <c r="C3" s="21"/>
      <c r="D3" s="21"/>
      <c r="E3" s="21"/>
      <c r="F3" s="21"/>
      <c r="G3" s="22" t="s">
        <v>179</v>
      </c>
      <c r="H3" s="21"/>
      <c r="I3" s="27"/>
    </row>
    <row r="4" ht="24" spans="1:8">
      <c r="A4" s="23" t="s">
        <v>180</v>
      </c>
      <c r="B4" s="23" t="s">
        <v>181</v>
      </c>
      <c r="C4" s="23" t="s">
        <v>127</v>
      </c>
      <c r="D4" s="23" t="s">
        <v>128</v>
      </c>
      <c r="E4" s="23" t="s">
        <v>129</v>
      </c>
      <c r="F4" s="23" t="s">
        <v>130</v>
      </c>
      <c r="G4" s="23" t="s">
        <v>182</v>
      </c>
      <c r="H4" s="23" t="s">
        <v>97</v>
      </c>
    </row>
    <row r="5" spans="1:8">
      <c r="A5" s="24"/>
      <c r="B5" s="6" t="s">
        <v>51</v>
      </c>
      <c r="C5" s="6"/>
      <c r="D5" s="6"/>
      <c r="E5" s="6"/>
      <c r="F5" s="6"/>
      <c r="G5" s="6"/>
      <c r="H5" s="8">
        <v>68493</v>
      </c>
    </row>
    <row r="6" ht="24" spans="1:8">
      <c r="A6" s="24">
        <v>2050803</v>
      </c>
      <c r="B6" s="6" t="s">
        <v>157</v>
      </c>
      <c r="C6" s="6">
        <v>50502</v>
      </c>
      <c r="D6" s="6" t="s">
        <v>143</v>
      </c>
      <c r="E6" s="6">
        <v>30216</v>
      </c>
      <c r="F6" s="6" t="s">
        <v>183</v>
      </c>
      <c r="G6" s="6" t="s">
        <v>184</v>
      </c>
      <c r="H6" s="8">
        <v>68493</v>
      </c>
    </row>
    <row r="7" spans="1:8">
      <c r="A7" s="24"/>
      <c r="B7" s="6" t="s">
        <v>185</v>
      </c>
      <c r="C7" s="6"/>
      <c r="D7" s="6"/>
      <c r="E7" s="6"/>
      <c r="F7" s="6"/>
      <c r="G7" s="6"/>
      <c r="H7" s="8">
        <v>27472347.14</v>
      </c>
    </row>
    <row r="8" ht="24" spans="1:8">
      <c r="A8" s="24">
        <v>2070109</v>
      </c>
      <c r="B8" s="6" t="s">
        <v>59</v>
      </c>
      <c r="C8" s="6">
        <v>50501</v>
      </c>
      <c r="D8" s="6" t="s">
        <v>135</v>
      </c>
      <c r="E8" s="6">
        <v>30101</v>
      </c>
      <c r="F8" s="6" t="s">
        <v>138</v>
      </c>
      <c r="G8" s="6" t="s">
        <v>186</v>
      </c>
      <c r="H8" s="8">
        <v>3882420</v>
      </c>
    </row>
    <row r="9" ht="24" spans="1:8">
      <c r="A9" s="24">
        <v>2070109</v>
      </c>
      <c r="B9" s="6" t="s">
        <v>59</v>
      </c>
      <c r="C9" s="6">
        <v>50501</v>
      </c>
      <c r="D9" s="6" t="s">
        <v>135</v>
      </c>
      <c r="E9" s="6">
        <v>30102</v>
      </c>
      <c r="F9" s="6" t="s">
        <v>139</v>
      </c>
      <c r="G9" s="6" t="s">
        <v>187</v>
      </c>
      <c r="H9" s="8">
        <v>3473760</v>
      </c>
    </row>
    <row r="10" ht="24" spans="1:8">
      <c r="A10" s="24">
        <v>2070109</v>
      </c>
      <c r="B10" s="6" t="s">
        <v>59</v>
      </c>
      <c r="C10" s="6">
        <v>50501</v>
      </c>
      <c r="D10" s="6" t="s">
        <v>135</v>
      </c>
      <c r="E10" s="6">
        <v>30107</v>
      </c>
      <c r="F10" s="6" t="s">
        <v>140</v>
      </c>
      <c r="G10" s="6" t="s">
        <v>188</v>
      </c>
      <c r="H10" s="8">
        <v>5672236</v>
      </c>
    </row>
    <row r="11" ht="36" spans="1:8">
      <c r="A11" s="24">
        <v>2070109</v>
      </c>
      <c r="B11" s="6" t="s">
        <v>59</v>
      </c>
      <c r="C11" s="6">
        <v>50501</v>
      </c>
      <c r="D11" s="6" t="s">
        <v>135</v>
      </c>
      <c r="E11" s="6">
        <v>30112</v>
      </c>
      <c r="F11" s="6" t="s">
        <v>141</v>
      </c>
      <c r="G11" s="6" t="s">
        <v>189</v>
      </c>
      <c r="H11" s="8">
        <v>271147.49</v>
      </c>
    </row>
    <row r="12" ht="36" spans="1:8">
      <c r="A12" s="24">
        <v>2070109</v>
      </c>
      <c r="B12" s="6" t="s">
        <v>59</v>
      </c>
      <c r="C12" s="6">
        <v>50501</v>
      </c>
      <c r="D12" s="6" t="s">
        <v>135</v>
      </c>
      <c r="E12" s="6">
        <v>30102</v>
      </c>
      <c r="F12" s="6" t="s">
        <v>139</v>
      </c>
      <c r="G12" s="6" t="s">
        <v>190</v>
      </c>
      <c r="H12" s="8">
        <v>328190</v>
      </c>
    </row>
    <row r="13" ht="48" spans="1:8">
      <c r="A13" s="24">
        <v>2070109</v>
      </c>
      <c r="B13" s="6" t="s">
        <v>59</v>
      </c>
      <c r="C13" s="6">
        <v>50999</v>
      </c>
      <c r="D13" s="6" t="s">
        <v>142</v>
      </c>
      <c r="E13" s="6">
        <v>30399</v>
      </c>
      <c r="F13" s="6" t="s">
        <v>142</v>
      </c>
      <c r="G13" s="6" t="s">
        <v>191</v>
      </c>
      <c r="H13" s="8">
        <v>317200</v>
      </c>
    </row>
    <row r="14" ht="24" spans="1:8">
      <c r="A14" s="24">
        <v>2070109</v>
      </c>
      <c r="B14" s="6" t="s">
        <v>59</v>
      </c>
      <c r="C14" s="6">
        <v>50502</v>
      </c>
      <c r="D14" s="6" t="s">
        <v>143</v>
      </c>
      <c r="E14" s="6">
        <v>30201</v>
      </c>
      <c r="F14" s="6" t="s">
        <v>144</v>
      </c>
      <c r="G14" s="6" t="s">
        <v>192</v>
      </c>
      <c r="H14" s="8">
        <v>189600</v>
      </c>
    </row>
    <row r="15" ht="24" spans="1:8">
      <c r="A15" s="24">
        <v>2070109</v>
      </c>
      <c r="B15" s="6" t="s">
        <v>59</v>
      </c>
      <c r="C15" s="6">
        <v>50502</v>
      </c>
      <c r="D15" s="6" t="s">
        <v>143</v>
      </c>
      <c r="E15" s="6">
        <v>30205</v>
      </c>
      <c r="F15" s="6" t="s">
        <v>145</v>
      </c>
      <c r="G15" s="6" t="s">
        <v>193</v>
      </c>
      <c r="H15" s="8">
        <v>79000</v>
      </c>
    </row>
    <row r="16" ht="24" spans="1:8">
      <c r="A16" s="24">
        <v>2070109</v>
      </c>
      <c r="B16" s="6" t="s">
        <v>59</v>
      </c>
      <c r="C16" s="6">
        <v>50502</v>
      </c>
      <c r="D16" s="6" t="s">
        <v>143</v>
      </c>
      <c r="E16" s="6">
        <v>30206</v>
      </c>
      <c r="F16" s="6" t="s">
        <v>146</v>
      </c>
      <c r="G16" s="6" t="s">
        <v>194</v>
      </c>
      <c r="H16" s="8">
        <v>213300</v>
      </c>
    </row>
    <row r="17" ht="24" spans="1:8">
      <c r="A17" s="24">
        <v>2070109</v>
      </c>
      <c r="B17" s="6" t="s">
        <v>59</v>
      </c>
      <c r="C17" s="6">
        <v>50502</v>
      </c>
      <c r="D17" s="6" t="s">
        <v>143</v>
      </c>
      <c r="E17" s="6">
        <v>30207</v>
      </c>
      <c r="F17" s="6" t="s">
        <v>147</v>
      </c>
      <c r="G17" s="6" t="s">
        <v>195</v>
      </c>
      <c r="H17" s="8">
        <v>80000</v>
      </c>
    </row>
    <row r="18" ht="24" spans="1:8">
      <c r="A18" s="24">
        <v>2070109</v>
      </c>
      <c r="B18" s="6" t="s">
        <v>59</v>
      </c>
      <c r="C18" s="6">
        <v>50502</v>
      </c>
      <c r="D18" s="6" t="s">
        <v>143</v>
      </c>
      <c r="E18" s="6">
        <v>30208</v>
      </c>
      <c r="F18" s="6" t="s">
        <v>148</v>
      </c>
      <c r="G18" s="6" t="s">
        <v>196</v>
      </c>
      <c r="H18" s="8">
        <v>1000000</v>
      </c>
    </row>
    <row r="19" ht="24" spans="1:8">
      <c r="A19" s="24">
        <v>2070109</v>
      </c>
      <c r="B19" s="6" t="s">
        <v>59</v>
      </c>
      <c r="C19" s="6">
        <v>50502</v>
      </c>
      <c r="D19" s="6" t="s">
        <v>143</v>
      </c>
      <c r="E19" s="6">
        <v>30211</v>
      </c>
      <c r="F19" s="6" t="s">
        <v>149</v>
      </c>
      <c r="G19" s="6" t="s">
        <v>197</v>
      </c>
      <c r="H19" s="8">
        <v>51034</v>
      </c>
    </row>
    <row r="20" ht="36" spans="1:8">
      <c r="A20" s="24">
        <v>2070109</v>
      </c>
      <c r="B20" s="6" t="s">
        <v>59</v>
      </c>
      <c r="C20" s="6">
        <v>50502</v>
      </c>
      <c r="D20" s="6" t="s">
        <v>143</v>
      </c>
      <c r="E20" s="6">
        <v>30213</v>
      </c>
      <c r="F20" s="6" t="s">
        <v>150</v>
      </c>
      <c r="G20" s="6" t="s">
        <v>198</v>
      </c>
      <c r="H20" s="8">
        <v>15800</v>
      </c>
    </row>
    <row r="21" ht="24" spans="1:8">
      <c r="A21" s="24">
        <v>2070109</v>
      </c>
      <c r="B21" s="6" t="s">
        <v>59</v>
      </c>
      <c r="C21" s="6">
        <v>50502</v>
      </c>
      <c r="D21" s="6" t="s">
        <v>143</v>
      </c>
      <c r="E21" s="6">
        <v>30215</v>
      </c>
      <c r="F21" s="6" t="s">
        <v>151</v>
      </c>
      <c r="G21" s="6" t="s">
        <v>199</v>
      </c>
      <c r="H21" s="8">
        <v>20145</v>
      </c>
    </row>
    <row r="22" ht="36" spans="1:8">
      <c r="A22" s="24">
        <v>2070109</v>
      </c>
      <c r="B22" s="6" t="s">
        <v>59</v>
      </c>
      <c r="C22" s="6">
        <v>50502</v>
      </c>
      <c r="D22" s="6" t="s">
        <v>143</v>
      </c>
      <c r="E22" s="6">
        <v>30217</v>
      </c>
      <c r="F22" s="6" t="s">
        <v>152</v>
      </c>
      <c r="G22" s="6" t="s">
        <v>200</v>
      </c>
      <c r="H22" s="8">
        <v>23827.88</v>
      </c>
    </row>
    <row r="23" ht="24" spans="1:8">
      <c r="A23" s="24">
        <v>2070109</v>
      </c>
      <c r="B23" s="6" t="s">
        <v>59</v>
      </c>
      <c r="C23" s="6">
        <v>50502</v>
      </c>
      <c r="D23" s="6" t="s">
        <v>143</v>
      </c>
      <c r="E23" s="6">
        <v>30228</v>
      </c>
      <c r="F23" s="6" t="s">
        <v>153</v>
      </c>
      <c r="G23" s="6" t="s">
        <v>201</v>
      </c>
      <c r="H23" s="8">
        <v>191093.12</v>
      </c>
    </row>
    <row r="24" ht="24" spans="1:8">
      <c r="A24" s="24">
        <v>2070109</v>
      </c>
      <c r="B24" s="6" t="s">
        <v>59</v>
      </c>
      <c r="C24" s="6">
        <v>50502</v>
      </c>
      <c r="D24" s="6" t="s">
        <v>143</v>
      </c>
      <c r="E24" s="6">
        <v>30229</v>
      </c>
      <c r="F24" s="6" t="s">
        <v>154</v>
      </c>
      <c r="G24" s="6" t="s">
        <v>202</v>
      </c>
      <c r="H24" s="8">
        <v>267336</v>
      </c>
    </row>
    <row r="25" ht="36" spans="1:8">
      <c r="A25" s="24">
        <v>2070109</v>
      </c>
      <c r="B25" s="6" t="s">
        <v>59</v>
      </c>
      <c r="C25" s="6">
        <v>50502</v>
      </c>
      <c r="D25" s="6" t="s">
        <v>143</v>
      </c>
      <c r="E25" s="6">
        <v>30231</v>
      </c>
      <c r="F25" s="6" t="s">
        <v>155</v>
      </c>
      <c r="G25" s="6" t="s">
        <v>203</v>
      </c>
      <c r="H25" s="8">
        <v>21000</v>
      </c>
    </row>
    <row r="26" ht="36" spans="1:8">
      <c r="A26" s="24">
        <v>2070109</v>
      </c>
      <c r="B26" s="6" t="s">
        <v>59</v>
      </c>
      <c r="C26" s="6">
        <v>50502</v>
      </c>
      <c r="D26" s="6" t="s">
        <v>143</v>
      </c>
      <c r="E26" s="6">
        <v>30299</v>
      </c>
      <c r="F26" s="6" t="s">
        <v>156</v>
      </c>
      <c r="G26" s="6" t="s">
        <v>204</v>
      </c>
      <c r="H26" s="8">
        <v>579479.84</v>
      </c>
    </row>
    <row r="27" ht="24" spans="1:8">
      <c r="A27" s="24">
        <v>2070109</v>
      </c>
      <c r="B27" s="6" t="s">
        <v>59</v>
      </c>
      <c r="C27" s="6">
        <v>50502</v>
      </c>
      <c r="D27" s="6" t="s">
        <v>143</v>
      </c>
      <c r="E27" s="6">
        <v>30213</v>
      </c>
      <c r="F27" s="6" t="s">
        <v>150</v>
      </c>
      <c r="G27" s="6" t="s">
        <v>205</v>
      </c>
      <c r="H27" s="8">
        <v>150000</v>
      </c>
    </row>
    <row r="28" ht="24" spans="1:8">
      <c r="A28" s="24">
        <v>2070109</v>
      </c>
      <c r="B28" s="6" t="s">
        <v>59</v>
      </c>
      <c r="C28" s="6">
        <v>50502</v>
      </c>
      <c r="D28" s="6" t="s">
        <v>143</v>
      </c>
      <c r="E28" s="6">
        <v>30209</v>
      </c>
      <c r="F28" s="6" t="s">
        <v>206</v>
      </c>
      <c r="G28" s="6" t="s">
        <v>206</v>
      </c>
      <c r="H28" s="8">
        <v>2489040</v>
      </c>
    </row>
    <row r="29" ht="24" spans="1:8">
      <c r="A29" s="24">
        <v>2070109</v>
      </c>
      <c r="B29" s="6" t="s">
        <v>59</v>
      </c>
      <c r="C29" s="6">
        <v>50502</v>
      </c>
      <c r="D29" s="6" t="s">
        <v>143</v>
      </c>
      <c r="E29" s="6">
        <v>30299</v>
      </c>
      <c r="F29" s="6" t="s">
        <v>156</v>
      </c>
      <c r="G29" s="6" t="s">
        <v>207</v>
      </c>
      <c r="H29" s="8">
        <v>1170000</v>
      </c>
    </row>
    <row r="30" ht="24" spans="1:8">
      <c r="A30" s="24">
        <v>2070109</v>
      </c>
      <c r="B30" s="6" t="s">
        <v>59</v>
      </c>
      <c r="C30" s="6">
        <v>50502</v>
      </c>
      <c r="D30" s="6" t="s">
        <v>143</v>
      </c>
      <c r="E30" s="6">
        <v>30214</v>
      </c>
      <c r="F30" s="6" t="s">
        <v>208</v>
      </c>
      <c r="G30" s="6" t="s">
        <v>209</v>
      </c>
      <c r="H30" s="8">
        <v>270000</v>
      </c>
    </row>
    <row r="31" ht="24" spans="1:8">
      <c r="A31" s="24">
        <v>2070109</v>
      </c>
      <c r="B31" s="6" t="s">
        <v>59</v>
      </c>
      <c r="C31" s="6">
        <v>50502</v>
      </c>
      <c r="D31" s="6" t="s">
        <v>143</v>
      </c>
      <c r="E31" s="6">
        <v>30203</v>
      </c>
      <c r="F31" s="6" t="s">
        <v>210</v>
      </c>
      <c r="G31" s="6" t="s">
        <v>211</v>
      </c>
      <c r="H31" s="8">
        <v>20000</v>
      </c>
    </row>
    <row r="32" ht="24" spans="1:8">
      <c r="A32" s="24">
        <v>2070109</v>
      </c>
      <c r="B32" s="6" t="s">
        <v>59</v>
      </c>
      <c r="C32" s="6">
        <v>50502</v>
      </c>
      <c r="D32" s="6" t="s">
        <v>143</v>
      </c>
      <c r="E32" s="6">
        <v>30299</v>
      </c>
      <c r="F32" s="6" t="s">
        <v>156</v>
      </c>
      <c r="G32" s="6" t="s">
        <v>212</v>
      </c>
      <c r="H32" s="8">
        <v>200000</v>
      </c>
    </row>
    <row r="33" ht="24" spans="1:8">
      <c r="A33" s="24">
        <v>2070109</v>
      </c>
      <c r="B33" s="6" t="s">
        <v>59</v>
      </c>
      <c r="C33" s="6">
        <v>50502</v>
      </c>
      <c r="D33" s="6" t="s">
        <v>143</v>
      </c>
      <c r="E33" s="6">
        <v>30299</v>
      </c>
      <c r="F33" s="6" t="s">
        <v>156</v>
      </c>
      <c r="G33" s="6" t="s">
        <v>213</v>
      </c>
      <c r="H33" s="8">
        <v>100000</v>
      </c>
    </row>
    <row r="34" ht="24" spans="1:8">
      <c r="A34" s="24">
        <v>2070109</v>
      </c>
      <c r="B34" s="6" t="s">
        <v>59</v>
      </c>
      <c r="C34" s="6">
        <v>50502</v>
      </c>
      <c r="D34" s="6" t="s">
        <v>143</v>
      </c>
      <c r="E34" s="6">
        <v>30299</v>
      </c>
      <c r="F34" s="6" t="s">
        <v>156</v>
      </c>
      <c r="G34" s="6" t="s">
        <v>214</v>
      </c>
      <c r="H34" s="8">
        <v>148000</v>
      </c>
    </row>
    <row r="35" ht="24" spans="1:8">
      <c r="A35" s="24">
        <v>2070109</v>
      </c>
      <c r="B35" s="6" t="s">
        <v>59</v>
      </c>
      <c r="C35" s="6">
        <v>50502</v>
      </c>
      <c r="D35" s="6" t="s">
        <v>143</v>
      </c>
      <c r="E35" s="6">
        <v>30201</v>
      </c>
      <c r="F35" s="6" t="s">
        <v>144</v>
      </c>
      <c r="G35" s="6" t="s">
        <v>215</v>
      </c>
      <c r="H35" s="8">
        <v>600000</v>
      </c>
    </row>
    <row r="36" ht="24" spans="1:8">
      <c r="A36" s="24">
        <v>2070109</v>
      </c>
      <c r="B36" s="6" t="s">
        <v>59</v>
      </c>
      <c r="C36" s="6">
        <v>50502</v>
      </c>
      <c r="D36" s="6" t="s">
        <v>143</v>
      </c>
      <c r="E36" s="6">
        <v>30299</v>
      </c>
      <c r="F36" s="6" t="s">
        <v>156</v>
      </c>
      <c r="G36" s="6" t="s">
        <v>216</v>
      </c>
      <c r="H36" s="8">
        <v>100000</v>
      </c>
    </row>
    <row r="37" ht="24" spans="1:8">
      <c r="A37" s="24">
        <v>2070109</v>
      </c>
      <c r="B37" s="6" t="s">
        <v>59</v>
      </c>
      <c r="C37" s="6">
        <v>50502</v>
      </c>
      <c r="D37" s="6" t="s">
        <v>143</v>
      </c>
      <c r="E37" s="6">
        <v>30213</v>
      </c>
      <c r="F37" s="6" t="s">
        <v>150</v>
      </c>
      <c r="G37" s="6" t="s">
        <v>217</v>
      </c>
      <c r="H37" s="8">
        <v>200000</v>
      </c>
    </row>
    <row r="38" ht="24" spans="1:8">
      <c r="A38" s="24">
        <v>2070109</v>
      </c>
      <c r="B38" s="6" t="s">
        <v>59</v>
      </c>
      <c r="C38" s="6">
        <v>50502</v>
      </c>
      <c r="D38" s="6" t="s">
        <v>143</v>
      </c>
      <c r="E38" s="6">
        <v>30299</v>
      </c>
      <c r="F38" s="6" t="s">
        <v>156</v>
      </c>
      <c r="G38" s="6" t="s">
        <v>218</v>
      </c>
      <c r="H38" s="8">
        <v>168737.81</v>
      </c>
    </row>
    <row r="39" ht="36" spans="1:8">
      <c r="A39" s="6">
        <v>2070199</v>
      </c>
      <c r="B39" s="25" t="s">
        <v>219</v>
      </c>
      <c r="C39" s="6">
        <v>50601</v>
      </c>
      <c r="D39" s="6" t="s">
        <v>220</v>
      </c>
      <c r="E39" s="7">
        <v>31003</v>
      </c>
      <c r="F39" s="6" t="s">
        <v>221</v>
      </c>
      <c r="G39" s="6" t="s">
        <v>222</v>
      </c>
      <c r="H39" s="8">
        <v>1880000</v>
      </c>
    </row>
    <row r="40" ht="36" spans="1:8">
      <c r="A40" s="6">
        <v>2070199</v>
      </c>
      <c r="B40" s="25" t="s">
        <v>219</v>
      </c>
      <c r="C40" s="6">
        <v>50502</v>
      </c>
      <c r="D40" s="6" t="s">
        <v>143</v>
      </c>
      <c r="E40" s="7">
        <v>30299</v>
      </c>
      <c r="F40" s="6" t="s">
        <v>156</v>
      </c>
      <c r="G40" s="6" t="s">
        <v>223</v>
      </c>
      <c r="H40" s="8">
        <v>3000000</v>
      </c>
    </row>
    <row r="41" ht="48" spans="1:8">
      <c r="A41" s="6">
        <v>2070199</v>
      </c>
      <c r="B41" s="25" t="s">
        <v>219</v>
      </c>
      <c r="C41" s="6">
        <v>50502</v>
      </c>
      <c r="D41" s="6" t="s">
        <v>143</v>
      </c>
      <c r="E41" s="7">
        <v>30299</v>
      </c>
      <c r="F41" s="6" t="s">
        <v>156</v>
      </c>
      <c r="G41" s="6" t="s">
        <v>224</v>
      </c>
      <c r="H41" s="8">
        <v>300000</v>
      </c>
    </row>
    <row r="42" ht="24" spans="1:8">
      <c r="A42" s="24"/>
      <c r="B42" s="6" t="s">
        <v>225</v>
      </c>
      <c r="C42" s="6"/>
      <c r="D42" s="6"/>
      <c r="E42" s="6"/>
      <c r="F42" s="6"/>
      <c r="G42" s="6"/>
      <c r="H42" s="8">
        <v>4399212.64</v>
      </c>
    </row>
    <row r="43" ht="48" spans="1:8">
      <c r="A43" s="24">
        <v>2080505</v>
      </c>
      <c r="B43" s="6" t="s">
        <v>66</v>
      </c>
      <c r="C43" s="6">
        <v>50501</v>
      </c>
      <c r="D43" s="6" t="s">
        <v>135</v>
      </c>
      <c r="E43" s="6">
        <v>30108</v>
      </c>
      <c r="F43" s="6" t="s">
        <v>158</v>
      </c>
      <c r="G43" s="6" t="s">
        <v>226</v>
      </c>
      <c r="H43" s="8">
        <v>1971981.76</v>
      </c>
    </row>
    <row r="44" ht="36" spans="1:8">
      <c r="A44" s="24">
        <v>2080506</v>
      </c>
      <c r="B44" s="6" t="s">
        <v>68</v>
      </c>
      <c r="C44" s="6">
        <v>50501</v>
      </c>
      <c r="D44" s="6" t="s">
        <v>135</v>
      </c>
      <c r="E44" s="6">
        <v>30109</v>
      </c>
      <c r="F44" s="6" t="s">
        <v>159</v>
      </c>
      <c r="G44" s="6" t="s">
        <v>227</v>
      </c>
      <c r="H44" s="8">
        <v>985990.88</v>
      </c>
    </row>
    <row r="45" ht="36" spans="1:8">
      <c r="A45" s="24">
        <v>2080502</v>
      </c>
      <c r="B45" s="6" t="s">
        <v>70</v>
      </c>
      <c r="C45" s="6">
        <v>50905</v>
      </c>
      <c r="D45" s="6" t="s">
        <v>160</v>
      </c>
      <c r="E45" s="6">
        <v>30301</v>
      </c>
      <c r="F45" s="6" t="s">
        <v>161</v>
      </c>
      <c r="G45" s="6" t="s">
        <v>228</v>
      </c>
      <c r="H45" s="8">
        <v>517510</v>
      </c>
    </row>
    <row r="46" ht="48" spans="1:8">
      <c r="A46" s="24">
        <v>2080502</v>
      </c>
      <c r="B46" s="6" t="s">
        <v>70</v>
      </c>
      <c r="C46" s="6">
        <v>50999</v>
      </c>
      <c r="D46" s="6" t="s">
        <v>142</v>
      </c>
      <c r="E46" s="6">
        <v>30399</v>
      </c>
      <c r="F46" s="6" t="s">
        <v>142</v>
      </c>
      <c r="G46" s="6" t="s">
        <v>229</v>
      </c>
      <c r="H46" s="8">
        <v>27840</v>
      </c>
    </row>
    <row r="47" ht="36" spans="1:8">
      <c r="A47" s="24">
        <v>2080502</v>
      </c>
      <c r="B47" s="6" t="s">
        <v>70</v>
      </c>
      <c r="C47" s="6">
        <v>50905</v>
      </c>
      <c r="D47" s="6" t="s">
        <v>160</v>
      </c>
      <c r="E47" s="6">
        <v>30302</v>
      </c>
      <c r="F47" s="6" t="s">
        <v>162</v>
      </c>
      <c r="G47" s="6" t="s">
        <v>230</v>
      </c>
      <c r="H47" s="8">
        <v>241580</v>
      </c>
    </row>
    <row r="48" ht="36" spans="1:8">
      <c r="A48" s="24">
        <v>2080502</v>
      </c>
      <c r="B48" s="6" t="s">
        <v>70</v>
      </c>
      <c r="C48" s="6">
        <v>50901</v>
      </c>
      <c r="D48" s="6" t="s">
        <v>163</v>
      </c>
      <c r="E48" s="6">
        <v>30309</v>
      </c>
      <c r="F48" s="6" t="s">
        <v>164</v>
      </c>
      <c r="G48" s="6" t="s">
        <v>231</v>
      </c>
      <c r="H48" s="8">
        <v>5000</v>
      </c>
    </row>
    <row r="49" ht="48" spans="1:8">
      <c r="A49" s="24">
        <v>2080502</v>
      </c>
      <c r="B49" s="6" t="s">
        <v>70</v>
      </c>
      <c r="C49" s="6">
        <v>50999</v>
      </c>
      <c r="D49" s="6" t="s">
        <v>142</v>
      </c>
      <c r="E49" s="6">
        <v>30399</v>
      </c>
      <c r="F49" s="6" t="s">
        <v>142</v>
      </c>
      <c r="G49" s="6" t="s">
        <v>232</v>
      </c>
      <c r="H49" s="8">
        <v>612700</v>
      </c>
    </row>
    <row r="50" ht="36" spans="1:8">
      <c r="A50" s="24">
        <v>2080502</v>
      </c>
      <c r="B50" s="6" t="s">
        <v>70</v>
      </c>
      <c r="C50" s="6">
        <v>50502</v>
      </c>
      <c r="D50" s="6" t="s">
        <v>143</v>
      </c>
      <c r="E50" s="6">
        <v>30299</v>
      </c>
      <c r="F50" s="6" t="s">
        <v>156</v>
      </c>
      <c r="G50" s="6" t="s">
        <v>233</v>
      </c>
      <c r="H50" s="8">
        <v>36610</v>
      </c>
    </row>
    <row r="51" ht="24" spans="1:8">
      <c r="A51" s="24"/>
      <c r="B51" s="6" t="s">
        <v>234</v>
      </c>
      <c r="C51" s="6"/>
      <c r="D51" s="6"/>
      <c r="E51" s="6"/>
      <c r="F51" s="6"/>
      <c r="G51" s="6"/>
      <c r="H51" s="8">
        <v>1872235.18</v>
      </c>
    </row>
    <row r="52" ht="36" spans="1:8">
      <c r="A52" s="24">
        <v>2101102</v>
      </c>
      <c r="B52" s="6" t="s">
        <v>74</v>
      </c>
      <c r="C52" s="6">
        <v>50501</v>
      </c>
      <c r="D52" s="6" t="s">
        <v>135</v>
      </c>
      <c r="E52" s="6">
        <v>30112</v>
      </c>
      <c r="F52" s="6" t="s">
        <v>141</v>
      </c>
      <c r="G52" s="6" t="s">
        <v>189</v>
      </c>
      <c r="H52" s="8">
        <v>1602235.18</v>
      </c>
    </row>
    <row r="53" ht="48" spans="1:8">
      <c r="A53" s="24">
        <v>2101199</v>
      </c>
      <c r="B53" s="6" t="s">
        <v>76</v>
      </c>
      <c r="C53" s="6">
        <v>50501</v>
      </c>
      <c r="D53" s="6" t="s">
        <v>135</v>
      </c>
      <c r="E53" s="6">
        <v>30112</v>
      </c>
      <c r="F53" s="6" t="s">
        <v>141</v>
      </c>
      <c r="G53" s="6" t="s">
        <v>235</v>
      </c>
      <c r="H53" s="8">
        <v>270000</v>
      </c>
    </row>
    <row r="54" spans="1:8">
      <c r="A54" s="24"/>
      <c r="B54" s="6" t="s">
        <v>236</v>
      </c>
      <c r="C54" s="6"/>
      <c r="D54" s="6"/>
      <c r="E54" s="6"/>
      <c r="F54" s="6"/>
      <c r="G54" s="6"/>
      <c r="H54" s="8">
        <v>3519670.32</v>
      </c>
    </row>
    <row r="55" ht="36" spans="1:8">
      <c r="A55" s="24">
        <v>2210202</v>
      </c>
      <c r="B55" s="6" t="s">
        <v>79</v>
      </c>
      <c r="C55" s="6">
        <v>50905</v>
      </c>
      <c r="D55" s="6" t="s">
        <v>160</v>
      </c>
      <c r="E55" s="6">
        <v>30302</v>
      </c>
      <c r="F55" s="6" t="s">
        <v>162</v>
      </c>
      <c r="G55" s="6" t="s">
        <v>230</v>
      </c>
      <c r="H55" s="8">
        <v>52440</v>
      </c>
    </row>
    <row r="56" ht="36" spans="1:8">
      <c r="A56" s="24">
        <v>2210202</v>
      </c>
      <c r="B56" s="6" t="s">
        <v>79</v>
      </c>
      <c r="C56" s="6">
        <v>50501</v>
      </c>
      <c r="D56" s="6" t="s">
        <v>135</v>
      </c>
      <c r="E56" s="6">
        <v>30102</v>
      </c>
      <c r="F56" s="6" t="s">
        <v>139</v>
      </c>
      <c r="G56" s="6" t="s">
        <v>190</v>
      </c>
      <c r="H56" s="8">
        <v>73080</v>
      </c>
    </row>
    <row r="57" ht="36" spans="1:8">
      <c r="A57" s="24">
        <v>2210203</v>
      </c>
      <c r="B57" s="6" t="s">
        <v>81</v>
      </c>
      <c r="C57" s="6">
        <v>50501</v>
      </c>
      <c r="D57" s="6" t="s">
        <v>135</v>
      </c>
      <c r="E57" s="6">
        <v>30102</v>
      </c>
      <c r="F57" s="6" t="s">
        <v>139</v>
      </c>
      <c r="G57" s="6" t="s">
        <v>237</v>
      </c>
      <c r="H57" s="8">
        <v>1744524</v>
      </c>
    </row>
    <row r="58" ht="36" spans="1:8">
      <c r="A58" s="24">
        <v>2210201</v>
      </c>
      <c r="B58" s="6" t="s">
        <v>83</v>
      </c>
      <c r="C58" s="6">
        <v>50501</v>
      </c>
      <c r="D58" s="6" t="s">
        <v>135</v>
      </c>
      <c r="E58" s="6">
        <v>30113</v>
      </c>
      <c r="F58" s="6" t="s">
        <v>165</v>
      </c>
      <c r="G58" s="6" t="s">
        <v>238</v>
      </c>
      <c r="H58" s="8">
        <v>1649626.32</v>
      </c>
    </row>
    <row r="59" ht="36" customHeight="1" spans="1:8">
      <c r="A59" s="24"/>
      <c r="B59" s="6"/>
      <c r="C59" s="26" t="s">
        <v>41</v>
      </c>
      <c r="D59" s="6"/>
      <c r="E59" s="6"/>
      <c r="F59" s="6"/>
      <c r="G59" s="6"/>
      <c r="H59" s="8">
        <f>H54+H51+H42+H7+H5</f>
        <v>37331958.28</v>
      </c>
    </row>
  </sheetData>
  <mergeCells count="1">
    <mergeCell ref="A2:H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表一、部门收支总体情况表</vt:lpstr>
      <vt:lpstr>表二、部门收入总体情况表</vt:lpstr>
      <vt:lpstr>表三、部门支出总体情况表</vt:lpstr>
      <vt:lpstr>表四、财政拨款收支总体情况表</vt:lpstr>
      <vt:lpstr>表五、一般公共预算支出情况表</vt:lpstr>
      <vt:lpstr>表六、一般公共预算基本支出情况表</vt:lpstr>
      <vt:lpstr>表七、一般公共预算“三公”经费支出情况表</vt:lpstr>
      <vt:lpstr>表八、政府性基金预算支出情况表</vt:lpstr>
      <vt:lpstr>表九、部门预算明细表</vt:lpstr>
      <vt:lpstr>表十、政府购买服务预算财政拨款明细表</vt:lpstr>
      <vt:lpstr>表十一、专项转移支付预算表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唐亮</dc:creator>
  <cp:lastModifiedBy>糖果玥</cp:lastModifiedBy>
  <dcterms:created xsi:type="dcterms:W3CDTF">2018-01-25T05:48:00Z</dcterms:created>
  <cp:lastPrinted>2021-02-02T08:18:00Z</cp:lastPrinted>
  <dcterms:modified xsi:type="dcterms:W3CDTF">2021-02-05T02:54:50Z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